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11220" windowHeight="5970"/>
  </bookViews>
  <sheets>
    <sheet name="Score_sheet" sheetId="1" r:id="rId1"/>
    <sheet name="Feuil1" sheetId="2" r:id="rId2"/>
  </sheets>
  <definedNames>
    <definedName name="_xlnm.Print_Area" localSheetId="0">Score_sheet!$A$1:$T$44</definedName>
    <definedName name="_xlnm.Print_Titles" localSheetId="0">Score_sheet!$5:$6</definedName>
  </definedNames>
  <calcPr calcId="145621"/>
</workbook>
</file>

<file path=xl/calcChain.xml><?xml version="1.0" encoding="utf-8"?>
<calcChain xmlns="http://schemas.openxmlformats.org/spreadsheetml/2006/main">
  <c r="T94" i="1" l="1"/>
  <c r="R86" i="1"/>
  <c r="T86" i="1" s="1"/>
  <c r="R84" i="1"/>
  <c r="T84" i="1" s="1"/>
  <c r="R63" i="1"/>
  <c r="T63" i="1" s="1"/>
  <c r="T57" i="1"/>
  <c r="T66" i="1"/>
  <c r="R44" i="1"/>
  <c r="T42" i="1"/>
  <c r="T38" i="1"/>
  <c r="T36" i="1"/>
  <c r="R32" i="1"/>
  <c r="T32" i="1" s="1"/>
  <c r="R34" i="1"/>
  <c r="T34" i="1" s="1"/>
  <c r="R37" i="1"/>
  <c r="R39" i="1"/>
  <c r="T39" i="1" s="1"/>
  <c r="R33" i="1"/>
  <c r="T33" i="1" s="1"/>
  <c r="T91" i="1"/>
  <c r="T87" i="1"/>
  <c r="T62" i="1"/>
  <c r="T59" i="1"/>
  <c r="T58" i="1"/>
  <c r="R68" i="1"/>
  <c r="T68" i="1" s="1"/>
  <c r="R60" i="1"/>
  <c r="T60" i="1" s="1"/>
  <c r="T19" i="1"/>
  <c r="R18" i="1"/>
  <c r="T18" i="1" s="1"/>
  <c r="T13" i="1"/>
  <c r="R12" i="1"/>
  <c r="T12" i="1" s="1"/>
  <c r="R22" i="1"/>
  <c r="T22" i="1" s="1"/>
  <c r="R21" i="1"/>
  <c r="T21" i="1" s="1"/>
  <c r="R20" i="1"/>
  <c r="T20" i="1" s="1"/>
  <c r="T83" i="1"/>
  <c r="R93" i="1"/>
  <c r="T93" i="1" s="1"/>
  <c r="R88" i="1"/>
  <c r="T88" i="1" s="1"/>
  <c r="R89" i="1"/>
  <c r="T89" i="1" s="1"/>
  <c r="R80" i="1"/>
  <c r="T80" i="1" s="1"/>
  <c r="R90" i="1"/>
  <c r="T90" i="1" s="1"/>
  <c r="R92" i="1"/>
  <c r="T92" i="1" s="1"/>
  <c r="R81" i="1"/>
  <c r="T81" i="1" s="1"/>
  <c r="R96" i="1"/>
  <c r="T96" i="1" s="1"/>
  <c r="R82" i="1"/>
  <c r="T82" i="1" s="1"/>
  <c r="R85" i="1"/>
  <c r="T85" i="1" s="1"/>
  <c r="R95" i="1"/>
  <c r="T95" i="1" s="1"/>
  <c r="T70" i="1" l="1"/>
  <c r="T45" i="1"/>
  <c r="R30" i="1"/>
  <c r="T30" i="1" s="1"/>
  <c r="T37" i="1"/>
  <c r="T44" i="1"/>
  <c r="R43" i="1"/>
  <c r="T43" i="1" s="1"/>
  <c r="R8" i="1" l="1"/>
  <c r="T8" i="1" s="1"/>
  <c r="R65" i="1"/>
  <c r="T65" i="1" s="1"/>
  <c r="R61" i="1"/>
  <c r="T61" i="1" s="1"/>
  <c r="R56" i="1"/>
  <c r="T56" i="1" s="1"/>
  <c r="R67" i="1"/>
  <c r="T67" i="1" s="1"/>
  <c r="R69" i="1"/>
  <c r="R64" i="1"/>
  <c r="T64" i="1" s="1"/>
  <c r="R55" i="1"/>
  <c r="T55" i="1" s="1"/>
  <c r="T69" i="1" l="1"/>
  <c r="R31" i="1"/>
  <c r="R40" i="1"/>
  <c r="R41" i="1"/>
  <c r="R16" i="1"/>
  <c r="R14" i="1"/>
  <c r="R15" i="1"/>
  <c r="R9" i="1"/>
  <c r="R7" i="1"/>
  <c r="R10" i="1"/>
  <c r="T17" i="1"/>
  <c r="T11" i="1"/>
  <c r="T31" i="1" l="1"/>
  <c r="T40" i="1"/>
  <c r="T35" i="1"/>
  <c r="T41" i="1"/>
  <c r="T23" i="1"/>
  <c r="T10" i="1"/>
  <c r="T9" i="1"/>
  <c r="T15" i="1"/>
  <c r="T14" i="1"/>
  <c r="T16" i="1"/>
  <c r="T7" i="1"/>
</calcChain>
</file>

<file path=xl/sharedStrings.xml><?xml version="1.0" encoding="utf-8"?>
<sst xmlns="http://schemas.openxmlformats.org/spreadsheetml/2006/main" count="401" uniqueCount="184">
  <si>
    <t>CAT</t>
  </si>
  <si>
    <t>CLUB</t>
  </si>
  <si>
    <t>Best</t>
  </si>
  <si>
    <t>TOTAL</t>
  </si>
  <si>
    <t>Lot</t>
  </si>
  <si>
    <t>BWT</t>
  </si>
  <si>
    <t>Y o B</t>
  </si>
  <si>
    <t>SNATCH</t>
  </si>
  <si>
    <t>CLEAN &amp; JERK</t>
  </si>
  <si>
    <t>SURNAME</t>
  </si>
  <si>
    <t>FIRSTNAME</t>
  </si>
  <si>
    <t>Date</t>
  </si>
  <si>
    <t>Location :</t>
  </si>
  <si>
    <t>mem.</t>
  </si>
  <si>
    <t>Dra.</t>
  </si>
  <si>
    <t>RANK</t>
  </si>
  <si>
    <t>BRECHT</t>
  </si>
  <si>
    <t>Alysa</t>
  </si>
  <si>
    <t>JACOBSON</t>
  </si>
  <si>
    <t>Hannah</t>
  </si>
  <si>
    <t>HILLS</t>
  </si>
  <si>
    <t>Sarah</t>
  </si>
  <si>
    <t>TRAN</t>
  </si>
  <si>
    <t>Jenny</t>
  </si>
  <si>
    <t>CALLAHAN</t>
  </si>
  <si>
    <t>courtney</t>
  </si>
  <si>
    <t>DARCHUK-PARENTEAU</t>
  </si>
  <si>
    <t>Whitney</t>
  </si>
  <si>
    <t>HAYES</t>
  </si>
  <si>
    <t>Kylie</t>
  </si>
  <si>
    <t>THIEL</t>
  </si>
  <si>
    <t>Annika</t>
  </si>
  <si>
    <t>McPHERSON</t>
  </si>
  <si>
    <t>Melissa</t>
  </si>
  <si>
    <t>MUSHANSKI</t>
  </si>
  <si>
    <t>DERRY</t>
  </si>
  <si>
    <t>Crystal</t>
  </si>
  <si>
    <t>KLEMPNER</t>
  </si>
  <si>
    <t>Sandi</t>
  </si>
  <si>
    <t>EMMONS</t>
  </si>
  <si>
    <t>Sydney</t>
  </si>
  <si>
    <t>ANDERSON</t>
  </si>
  <si>
    <t>Colton</t>
  </si>
  <si>
    <t>BROWN</t>
  </si>
  <si>
    <t>Mackay</t>
  </si>
  <si>
    <t>ANSELL</t>
  </si>
  <si>
    <t>Alex</t>
  </si>
  <si>
    <t>EFTERKARI</t>
  </si>
  <si>
    <t>Shayan</t>
  </si>
  <si>
    <t>TRINH</t>
  </si>
  <si>
    <t>Jason</t>
  </si>
  <si>
    <t>DOOLEY</t>
  </si>
  <si>
    <t>Taylor</t>
  </si>
  <si>
    <t>Chris</t>
  </si>
  <si>
    <t>TOURNIER</t>
  </si>
  <si>
    <t>Braden</t>
  </si>
  <si>
    <t>POW</t>
  </si>
  <si>
    <t>Shane</t>
  </si>
  <si>
    <t>ROSSMO</t>
  </si>
  <si>
    <t>Luke</t>
  </si>
  <si>
    <t>BENOIT</t>
  </si>
  <si>
    <t>Steve</t>
  </si>
  <si>
    <t>DONOHUE</t>
  </si>
  <si>
    <t>Jordan</t>
  </si>
  <si>
    <t>JAIN</t>
  </si>
  <si>
    <t>Nish</t>
  </si>
  <si>
    <t>SAMAYOA</t>
  </si>
  <si>
    <t>David</t>
  </si>
  <si>
    <t>CHANDLER</t>
  </si>
  <si>
    <t>Corey</t>
  </si>
  <si>
    <t>HOEFT</t>
  </si>
  <si>
    <t>Colin</t>
  </si>
  <si>
    <t>PAULUS</t>
  </si>
  <si>
    <t>Eric</t>
  </si>
  <si>
    <t>GORDON</t>
  </si>
  <si>
    <t>MARTENS</t>
  </si>
  <si>
    <t>Cal</t>
  </si>
  <si>
    <t>Saskatchewan Weightlifting Association</t>
  </si>
  <si>
    <t>SINC.</t>
  </si>
  <si>
    <t>Session 1</t>
  </si>
  <si>
    <t>Session 2</t>
  </si>
  <si>
    <t>GEND</t>
  </si>
  <si>
    <t>F</t>
  </si>
  <si>
    <t>48JR</t>
  </si>
  <si>
    <t>75+</t>
  </si>
  <si>
    <t>M</t>
  </si>
  <si>
    <t>2nd</t>
  </si>
  <si>
    <t>1st</t>
  </si>
  <si>
    <t>3rd</t>
  </si>
  <si>
    <t>Saskatoon, SK</t>
  </si>
  <si>
    <t>Reebok 306</t>
  </si>
  <si>
    <t xml:space="preserve">Officials: </t>
  </si>
  <si>
    <t>CAIN</t>
  </si>
  <si>
    <t>Officials:</t>
  </si>
  <si>
    <t>Bella</t>
  </si>
  <si>
    <t>Synergy</t>
  </si>
  <si>
    <t>SHYNKARUK</t>
  </si>
  <si>
    <t>Shelby</t>
  </si>
  <si>
    <t>Hollis</t>
  </si>
  <si>
    <t>McKay</t>
  </si>
  <si>
    <t>85JR</t>
  </si>
  <si>
    <t>HOCKLEY</t>
  </si>
  <si>
    <t>Tyler</t>
  </si>
  <si>
    <t>SPURR</t>
  </si>
  <si>
    <t>Chad</t>
  </si>
  <si>
    <t>4th</t>
  </si>
  <si>
    <t>Titan</t>
  </si>
  <si>
    <t>STRUTHERS</t>
  </si>
  <si>
    <t>Brio</t>
  </si>
  <si>
    <t>Pure Athletics</t>
  </si>
  <si>
    <t>Session 3</t>
  </si>
  <si>
    <t>Session 4</t>
  </si>
  <si>
    <t>FINDLAYSON</t>
  </si>
  <si>
    <t>PA Olympic</t>
  </si>
  <si>
    <t>DZIK</t>
  </si>
  <si>
    <t>Farrah</t>
  </si>
  <si>
    <t>MILLER</t>
  </si>
  <si>
    <t>Kaitlyn</t>
  </si>
  <si>
    <t>Unity</t>
  </si>
  <si>
    <t>ALLARD</t>
  </si>
  <si>
    <t>Avery</t>
  </si>
  <si>
    <t>Flux</t>
  </si>
  <si>
    <t>58JR</t>
  </si>
  <si>
    <t>BERG</t>
  </si>
  <si>
    <t>Courtney</t>
  </si>
  <si>
    <t>ANDREWS</t>
  </si>
  <si>
    <t>RYLEE</t>
  </si>
  <si>
    <t>Jocelyn</t>
  </si>
  <si>
    <t>ARTHURS</t>
  </si>
  <si>
    <t>Kayla</t>
  </si>
  <si>
    <t>63JR</t>
  </si>
  <si>
    <t>Jaedon</t>
  </si>
  <si>
    <t>KRASILOWEZ</t>
  </si>
  <si>
    <t>McEACHERN</t>
  </si>
  <si>
    <t>REDIRON</t>
  </si>
  <si>
    <t>WOO</t>
  </si>
  <si>
    <t>Jeffery</t>
  </si>
  <si>
    <t>KAPACILA</t>
  </si>
  <si>
    <t>Josh</t>
  </si>
  <si>
    <t>KOZAK</t>
  </si>
  <si>
    <t>CF Villians</t>
  </si>
  <si>
    <t>PAULHUS</t>
  </si>
  <si>
    <t>105+</t>
  </si>
  <si>
    <t>ROY</t>
  </si>
  <si>
    <t>Michael</t>
  </si>
  <si>
    <t>SHILLING</t>
  </si>
  <si>
    <t>Phil</t>
  </si>
  <si>
    <t>EFTEKHARI</t>
  </si>
  <si>
    <t>DANCY</t>
  </si>
  <si>
    <t>PR Palace</t>
  </si>
  <si>
    <t>James</t>
  </si>
  <si>
    <t>COOPER</t>
  </si>
  <si>
    <t>Jory</t>
  </si>
  <si>
    <t>Dustin</t>
  </si>
  <si>
    <t>BILLAY</t>
  </si>
  <si>
    <t>LAVIOLETE</t>
  </si>
  <si>
    <t>Jeremy</t>
  </si>
  <si>
    <t>Mustache Open</t>
  </si>
  <si>
    <t>PUGH</t>
  </si>
  <si>
    <t>Kaley</t>
  </si>
  <si>
    <t>MITCHELL</t>
  </si>
  <si>
    <t>Samantha</t>
  </si>
  <si>
    <t>DRACKETT</t>
  </si>
  <si>
    <t>Jayne</t>
  </si>
  <si>
    <t>THOMPSON</t>
  </si>
  <si>
    <t>Abra</t>
  </si>
  <si>
    <t>KYLIE</t>
  </si>
  <si>
    <t>Kaylin</t>
  </si>
  <si>
    <t>CARR</t>
  </si>
  <si>
    <t>Sharla</t>
  </si>
  <si>
    <t>75 JR</t>
  </si>
  <si>
    <t>CIRKVENCIC</t>
  </si>
  <si>
    <t>Viki</t>
  </si>
  <si>
    <t>Chelsea</t>
  </si>
  <si>
    <t>PAUL</t>
  </si>
  <si>
    <t>Calvin</t>
  </si>
  <si>
    <t>77Jr</t>
  </si>
  <si>
    <t>FRANTZ</t>
  </si>
  <si>
    <t>62Jr</t>
  </si>
  <si>
    <t>5th</t>
  </si>
  <si>
    <t>6th</t>
  </si>
  <si>
    <t>Brendon</t>
  </si>
  <si>
    <t>CF Villains</t>
  </si>
  <si>
    <t>North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</si>
</sst>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6100"/>
      <name val="Century Schoolbook"/>
      <family val="2"/>
    </font>
    <font>
      <sz val="11"/>
      <color rgb="FF9C0006"/>
      <name val="Century Schoolbook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6" borderId="3" applyNumberFormat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6" fillId="0" borderId="1" xfId="0" applyFont="1" applyBorder="1"/>
    <xf numFmtId="0" fontId="6" fillId="4" borderId="1" xfId="0" applyFont="1" applyFill="1" applyBorder="1"/>
    <xf numFmtId="0" fontId="6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7" fillId="0" borderId="0" xfId="0" applyFont="1" applyAlignment="1"/>
    <xf numFmtId="0" fontId="2" fillId="0" borderId="0" xfId="0" applyFont="1"/>
    <xf numFmtId="0" fontId="7" fillId="0" borderId="2" xfId="0" applyFont="1" applyBorder="1" applyAlignment="1"/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7" borderId="1" xfId="0" applyFont="1" applyFill="1" applyBorder="1"/>
    <xf numFmtId="0" fontId="8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Fill="1"/>
    <xf numFmtId="0" fontId="5" fillId="3" borderId="1" xfId="2" applyBorder="1"/>
    <xf numFmtId="0" fontId="4" fillId="2" borderId="1" xfId="1" applyBorder="1"/>
    <xf numFmtId="164" fontId="0" fillId="0" borderId="1" xfId="0" applyNumberFormat="1" applyBorder="1"/>
    <xf numFmtId="164" fontId="2" fillId="0" borderId="0" xfId="0" applyNumberFormat="1" applyFont="1"/>
    <xf numFmtId="0" fontId="8" fillId="0" borderId="1" xfId="0" applyFont="1" applyBorder="1" applyAlignment="1">
      <alignment horizontal="center"/>
    </xf>
    <xf numFmtId="0" fontId="0" fillId="7" borderId="1" xfId="0" applyFill="1" applyBorder="1"/>
    <xf numFmtId="1" fontId="10" fillId="7" borderId="4" xfId="3" applyNumberFormat="1" applyFill="1" applyBorder="1" applyAlignment="1">
      <alignment horizontal="center"/>
    </xf>
    <xf numFmtId="164" fontId="0" fillId="7" borderId="1" xfId="0" applyNumberFormat="1" applyFill="1" applyBorder="1"/>
    <xf numFmtId="0" fontId="8" fillId="0" borderId="0" xfId="1" applyFont="1" applyFill="1" applyBorder="1" applyAlignment="1">
      <alignment horizontal="left"/>
    </xf>
    <xf numFmtId="1" fontId="10" fillId="6" borderId="1" xfId="3" applyNumberFormat="1" applyBorder="1" applyAlignment="1">
      <alignment horizontal="center"/>
    </xf>
    <xf numFmtId="1" fontId="10" fillId="7" borderId="1" xfId="3" applyNumberFormat="1" applyFill="1" applyBorder="1" applyAlignment="1">
      <alignment horizontal="center"/>
    </xf>
    <xf numFmtId="1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2" borderId="5" xfId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5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5" fillId="3" borderId="0" xfId="2"/>
  </cellXfs>
  <cellStyles count="4">
    <cellStyle name="Bad" xfId="2" builtinId="27"/>
    <cellStyle name="Calculation" xfId="3" builtinId="22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topLeftCell="A73" zoomScale="80" zoomScaleNormal="80" workbookViewId="0">
      <selection activeCell="R95" sqref="R95"/>
    </sheetView>
  </sheetViews>
  <sheetFormatPr defaultColWidth="10.85546875" defaultRowHeight="12.75" x14ac:dyDescent="0.2"/>
  <cols>
    <col min="1" max="1" width="5.85546875" style="8" customWidth="1"/>
    <col min="2" max="2" width="4.5703125" style="8" customWidth="1"/>
    <col min="3" max="3" width="22.5703125" style="8" customWidth="1"/>
    <col min="4" max="4" width="17.7109375" style="8" customWidth="1"/>
    <col min="5" max="5" width="7.5703125" style="8" customWidth="1"/>
    <col min="6" max="6" width="8.28515625" style="1" customWidth="1"/>
    <col min="7" max="7" width="7.7109375" style="1" customWidth="1"/>
    <col min="8" max="8" width="13" style="1" customWidth="1"/>
    <col min="9" max="9" width="11.28515625" style="1" customWidth="1"/>
    <col min="10" max="12" width="7.140625" style="1" customWidth="1"/>
    <col min="13" max="13" width="8.28515625" style="1" customWidth="1"/>
    <col min="14" max="16" width="7.140625" style="1" customWidth="1"/>
    <col min="17" max="17" width="8.5703125" style="1" customWidth="1"/>
    <col min="18" max="18" width="8.28515625" style="1" customWidth="1"/>
    <col min="19" max="19" width="6.28515625" style="1" customWidth="1"/>
    <col min="20" max="20" width="11.42578125" style="1" customWidth="1"/>
    <col min="21" max="21" width="10.85546875" style="8"/>
    <col min="22" max="22" width="12.5703125" style="8" bestFit="1" customWidth="1"/>
    <col min="23" max="16384" width="10.85546875" style="8"/>
  </cols>
  <sheetData>
    <row r="1" spans="1:22" ht="29.25" customHeight="1" x14ac:dyDescent="0.25">
      <c r="A1" s="7" t="s">
        <v>77</v>
      </c>
      <c r="I1" s="7"/>
      <c r="J1" s="26" t="s">
        <v>157</v>
      </c>
      <c r="K1" s="10"/>
      <c r="L1" s="24"/>
      <c r="M1" s="10"/>
      <c r="N1" s="24"/>
      <c r="O1" s="24"/>
      <c r="P1" s="24"/>
      <c r="Q1" s="24"/>
      <c r="R1" s="9"/>
      <c r="S1" s="10"/>
      <c r="T1" s="10"/>
    </row>
    <row r="2" spans="1:22" ht="26.25" customHeight="1" x14ac:dyDescent="0.25">
      <c r="A2" s="7"/>
      <c r="I2" s="11" t="s">
        <v>12</v>
      </c>
      <c r="J2" s="65" t="s">
        <v>89</v>
      </c>
      <c r="K2" s="65"/>
      <c r="L2" s="65"/>
      <c r="M2" s="65"/>
      <c r="N2" s="65"/>
      <c r="O2" s="25"/>
      <c r="P2" s="25" t="s">
        <v>11</v>
      </c>
      <c r="Q2" s="63">
        <v>42329</v>
      </c>
      <c r="R2" s="64"/>
      <c r="S2" s="64"/>
    </row>
    <row r="3" spans="1:22" ht="26.25" customHeight="1" x14ac:dyDescent="0.25">
      <c r="A3" s="7"/>
      <c r="I3" s="11"/>
      <c r="J3" s="27"/>
      <c r="K3" s="27"/>
      <c r="L3" s="27"/>
      <c r="M3" s="27"/>
      <c r="N3" s="27"/>
      <c r="O3" s="25"/>
      <c r="P3" s="25"/>
      <c r="Q3" s="28"/>
      <c r="R3" s="28"/>
      <c r="S3" s="28"/>
    </row>
    <row r="4" spans="1:22" ht="25.15" customHeight="1" x14ac:dyDescent="0.25">
      <c r="C4" s="42" t="s">
        <v>79</v>
      </c>
    </row>
    <row r="5" spans="1:22" ht="25.15" customHeight="1" x14ac:dyDescent="0.2">
      <c r="A5" s="14"/>
      <c r="B5" s="13" t="s">
        <v>14</v>
      </c>
      <c r="C5" s="13"/>
      <c r="D5" s="13"/>
      <c r="E5" s="13"/>
      <c r="F5" s="14"/>
      <c r="G5" s="14"/>
      <c r="H5" s="14"/>
      <c r="I5" s="14"/>
      <c r="J5" s="62" t="s">
        <v>7</v>
      </c>
      <c r="K5" s="62"/>
      <c r="L5" s="62"/>
      <c r="M5" s="14"/>
      <c r="N5" s="62" t="s">
        <v>8</v>
      </c>
      <c r="O5" s="62"/>
      <c r="P5" s="62"/>
      <c r="Q5" s="14"/>
      <c r="R5" s="14"/>
      <c r="S5" s="14"/>
      <c r="T5" s="14"/>
    </row>
    <row r="6" spans="1:22" ht="25.15" customHeight="1" x14ac:dyDescent="0.2">
      <c r="A6" s="13" t="s">
        <v>13</v>
      </c>
      <c r="B6" s="13" t="s">
        <v>4</v>
      </c>
      <c r="C6" s="13" t="s">
        <v>9</v>
      </c>
      <c r="D6" s="13" t="s">
        <v>10</v>
      </c>
      <c r="E6" s="13" t="s">
        <v>81</v>
      </c>
      <c r="F6" s="14" t="s">
        <v>0</v>
      </c>
      <c r="G6" s="14" t="s">
        <v>5</v>
      </c>
      <c r="H6" s="14" t="s">
        <v>1</v>
      </c>
      <c r="I6" s="14" t="s">
        <v>6</v>
      </c>
      <c r="J6" s="51">
        <v>1</v>
      </c>
      <c r="K6" s="51">
        <v>2</v>
      </c>
      <c r="L6" s="51">
        <v>3</v>
      </c>
      <c r="M6" s="51" t="s">
        <v>2</v>
      </c>
      <c r="N6" s="51">
        <v>1</v>
      </c>
      <c r="O6" s="51">
        <v>2</v>
      </c>
      <c r="P6" s="51">
        <v>3</v>
      </c>
      <c r="Q6" s="51" t="s">
        <v>2</v>
      </c>
      <c r="R6" s="14" t="s">
        <v>3</v>
      </c>
      <c r="S6" s="14" t="s">
        <v>15</v>
      </c>
      <c r="T6" s="14" t="s">
        <v>78</v>
      </c>
    </row>
    <row r="7" spans="1:22" ht="25.15" customHeight="1" x14ac:dyDescent="0.25">
      <c r="A7" s="13"/>
      <c r="B7" s="13">
        <v>37</v>
      </c>
      <c r="C7" s="20" t="s">
        <v>18</v>
      </c>
      <c r="D7" s="13" t="s">
        <v>19</v>
      </c>
      <c r="E7" s="13" t="s">
        <v>82</v>
      </c>
      <c r="F7" s="17" t="s">
        <v>83</v>
      </c>
      <c r="G7" s="18">
        <v>47.4</v>
      </c>
      <c r="H7" s="17" t="s">
        <v>113</v>
      </c>
      <c r="I7" s="17">
        <v>1999</v>
      </c>
      <c r="J7" s="47">
        <v>38</v>
      </c>
      <c r="K7" s="48">
        <v>38</v>
      </c>
      <c r="L7" s="47">
        <v>40</v>
      </c>
      <c r="M7" s="45">
        <v>38</v>
      </c>
      <c r="N7" s="47">
        <v>50</v>
      </c>
      <c r="O7" s="48">
        <v>50</v>
      </c>
      <c r="P7" s="47">
        <v>53</v>
      </c>
      <c r="Q7" s="45">
        <v>50</v>
      </c>
      <c r="R7" s="56">
        <f t="shared" ref="R7" si="0">SUM(M7+Q7)</f>
        <v>88</v>
      </c>
      <c r="S7" s="14" t="s">
        <v>87</v>
      </c>
      <c r="T7" s="49">
        <f>IF(E7="M",R7*10^((0.79435814057)*(LOG(G7/174.393))^2),IF(E7="F",(R7*10^((0.89726074)*(LOG(G7/148.026))^2))," "))</f>
        <v>145.86228473765121</v>
      </c>
      <c r="V7" s="50"/>
    </row>
    <row r="8" spans="1:22" ht="25.15" customHeight="1" x14ac:dyDescent="0.25">
      <c r="A8" s="13"/>
      <c r="B8" s="13">
        <v>8</v>
      </c>
      <c r="C8" s="20" t="s">
        <v>96</v>
      </c>
      <c r="D8" s="13" t="s">
        <v>97</v>
      </c>
      <c r="E8" s="13" t="s">
        <v>82</v>
      </c>
      <c r="F8" s="17" t="s">
        <v>83</v>
      </c>
      <c r="G8" s="18">
        <v>37.1</v>
      </c>
      <c r="H8" s="17" t="s">
        <v>95</v>
      </c>
      <c r="I8" s="17">
        <v>2004</v>
      </c>
      <c r="J8" s="48">
        <v>20</v>
      </c>
      <c r="K8" s="47">
        <v>23</v>
      </c>
      <c r="L8" s="47">
        <v>23</v>
      </c>
      <c r="M8" s="45">
        <v>20</v>
      </c>
      <c r="N8" s="48">
        <v>30</v>
      </c>
      <c r="O8" s="47">
        <v>32</v>
      </c>
      <c r="P8" s="48">
        <v>32</v>
      </c>
      <c r="Q8" s="45">
        <v>32</v>
      </c>
      <c r="R8" s="56">
        <f>SUM(M8+Q8)</f>
        <v>52</v>
      </c>
      <c r="S8" s="51" t="s">
        <v>86</v>
      </c>
      <c r="T8" s="49">
        <f>IF(E8="M",R8*10^((0.79435814057)*(LOG(G8/174.393))^2),IF(E8="F",(R8*10^((0.89726074)*(LOG(G8/148.026))^2))," "))</f>
        <v>109.66198340844798</v>
      </c>
    </row>
    <row r="9" spans="1:22" ht="25.15" customHeight="1" x14ac:dyDescent="0.25">
      <c r="A9" s="13"/>
      <c r="B9" s="13">
        <v>26</v>
      </c>
      <c r="C9" s="16" t="s">
        <v>43</v>
      </c>
      <c r="D9" s="13" t="s">
        <v>94</v>
      </c>
      <c r="E9" s="13" t="s">
        <v>82</v>
      </c>
      <c r="F9" s="17" t="s">
        <v>83</v>
      </c>
      <c r="G9" s="18">
        <v>28.3</v>
      </c>
      <c r="H9" s="17" t="s">
        <v>95</v>
      </c>
      <c r="I9" s="17">
        <v>2003</v>
      </c>
      <c r="J9" s="48">
        <v>18</v>
      </c>
      <c r="K9" s="48">
        <v>20</v>
      </c>
      <c r="L9" s="48">
        <v>22</v>
      </c>
      <c r="M9" s="45">
        <v>22</v>
      </c>
      <c r="N9" s="48">
        <v>25</v>
      </c>
      <c r="O9" s="48">
        <v>27</v>
      </c>
      <c r="P9" s="47">
        <v>29</v>
      </c>
      <c r="Q9" s="45">
        <v>27</v>
      </c>
      <c r="R9" s="56">
        <f>SUM(M9+Q9)</f>
        <v>49</v>
      </c>
      <c r="S9" s="15" t="s">
        <v>88</v>
      </c>
      <c r="T9" s="49">
        <f>IF(E9="M",R9*10^((0.79435814057)*(LOG(G9/174.393))^2),IF(E9="F",(R9*10^((0.89726074)*(LOG(G9/148.026))^2))," "))</f>
        <v>142.385733143084</v>
      </c>
    </row>
    <row r="10" spans="1:22" ht="25.15" customHeight="1" x14ac:dyDescent="0.25">
      <c r="A10" s="13"/>
      <c r="B10" s="13">
        <v>14</v>
      </c>
      <c r="C10" s="16" t="s">
        <v>112</v>
      </c>
      <c r="D10" s="13" t="s">
        <v>98</v>
      </c>
      <c r="E10" s="13" t="s">
        <v>82</v>
      </c>
      <c r="F10" s="17" t="s">
        <v>83</v>
      </c>
      <c r="G10" s="18">
        <v>44.4</v>
      </c>
      <c r="H10" s="17" t="s">
        <v>109</v>
      </c>
      <c r="I10" s="17">
        <v>2003</v>
      </c>
      <c r="J10" s="48">
        <v>16</v>
      </c>
      <c r="K10" s="48">
        <v>18</v>
      </c>
      <c r="L10" s="47">
        <v>20</v>
      </c>
      <c r="M10" s="45">
        <v>18</v>
      </c>
      <c r="N10" s="48">
        <v>26</v>
      </c>
      <c r="O10" s="48">
        <v>28</v>
      </c>
      <c r="P10" s="48">
        <v>29</v>
      </c>
      <c r="Q10" s="45">
        <v>29</v>
      </c>
      <c r="R10" s="56">
        <f>SUM(M10+Q10)</f>
        <v>47</v>
      </c>
      <c r="S10" s="44" t="s">
        <v>105</v>
      </c>
      <c r="T10" s="49">
        <f>IF(E10="M",R10*10^((0.79435814057)*(LOG(G10/174.393))^2),IF(E10="F",(R10*10^((0.89726074)*(LOG(G10/148.026))^2))," "))</f>
        <v>82.69561667091817</v>
      </c>
    </row>
    <row r="11" spans="1:22" s="46" customFormat="1" ht="25.15" customHeight="1" x14ac:dyDescent="0.25">
      <c r="A11" s="37"/>
      <c r="B11" s="37"/>
      <c r="C11" s="38"/>
      <c r="D11" s="37"/>
      <c r="E11" s="37"/>
      <c r="F11" s="39"/>
      <c r="G11" s="40"/>
      <c r="H11" s="39"/>
      <c r="I11" s="39"/>
      <c r="J11" s="52"/>
      <c r="K11" s="52"/>
      <c r="L11" s="52"/>
      <c r="M11" s="52"/>
      <c r="N11" s="52"/>
      <c r="O11" s="52"/>
      <c r="P11" s="52"/>
      <c r="Q11" s="52"/>
      <c r="R11" s="57"/>
      <c r="S11" s="41"/>
      <c r="T11" s="54" t="str">
        <f t="shared" ref="T11" si="1">IF(E11="M",R11*10^((0.79435814057)*(LOG(G11/174.393))^2),IF(E11="F",(R11*10^((0.89726074)*(LOG(G11/148.026))^2))," "))</f>
        <v xml:space="preserve"> </v>
      </c>
    </row>
    <row r="12" spans="1:22" ht="25.15" customHeight="1" x14ac:dyDescent="0.25">
      <c r="A12" s="13"/>
      <c r="B12" s="13">
        <v>2</v>
      </c>
      <c r="C12" s="16" t="s">
        <v>119</v>
      </c>
      <c r="D12" s="13" t="s">
        <v>120</v>
      </c>
      <c r="E12" s="13" t="s">
        <v>82</v>
      </c>
      <c r="F12" s="17" t="s">
        <v>122</v>
      </c>
      <c r="G12" s="18">
        <v>54.9</v>
      </c>
      <c r="H12" s="17" t="s">
        <v>121</v>
      </c>
      <c r="I12" s="17">
        <v>2003</v>
      </c>
      <c r="J12" s="48">
        <v>33</v>
      </c>
      <c r="K12" s="47">
        <v>35</v>
      </c>
      <c r="L12" s="48">
        <v>35</v>
      </c>
      <c r="M12" s="45">
        <v>35</v>
      </c>
      <c r="N12" s="48">
        <v>42</v>
      </c>
      <c r="O12" s="48">
        <v>45</v>
      </c>
      <c r="P12" s="47">
        <v>47</v>
      </c>
      <c r="Q12" s="45">
        <v>45</v>
      </c>
      <c r="R12" s="56">
        <f t="shared" ref="R12" si="2">SUM(M12+Q12)</f>
        <v>80</v>
      </c>
      <c r="S12" s="61" t="s">
        <v>87</v>
      </c>
      <c r="T12" s="49">
        <f>IF(E12="M",R12*10^((0.79435814057)*(LOG(G12/174.393))^2),IF(E12="F",(R12*10^((0.89726074)*(LOG(G12/148.026))^2))," "))</f>
        <v>117.37749595214127</v>
      </c>
    </row>
    <row r="13" spans="1:22" s="46" customFormat="1" ht="25.15" customHeight="1" x14ac:dyDescent="0.25">
      <c r="A13" s="37"/>
      <c r="B13" s="37"/>
      <c r="C13" s="38"/>
      <c r="D13" s="37"/>
      <c r="E13" s="37"/>
      <c r="F13" s="39"/>
      <c r="G13" s="40"/>
      <c r="H13" s="39"/>
      <c r="I13" s="39"/>
      <c r="J13" s="52"/>
      <c r="K13" s="52"/>
      <c r="L13" s="52"/>
      <c r="M13" s="52"/>
      <c r="N13" s="52"/>
      <c r="O13" s="52"/>
      <c r="P13" s="52"/>
      <c r="Q13" s="52"/>
      <c r="R13" s="57"/>
      <c r="S13" s="41"/>
      <c r="T13" s="54" t="str">
        <f t="shared" ref="T13" si="3">IF(E13="M",R13*10^((0.79435814057)*(LOG(G13/174.393))^2),IF(E13="F",(R13*10^((0.89726074)*(LOG(G13/148.026))^2))," "))</f>
        <v xml:space="preserve"> </v>
      </c>
    </row>
    <row r="14" spans="1:22" ht="25.15" customHeight="1" x14ac:dyDescent="0.25">
      <c r="A14" s="13"/>
      <c r="B14" s="13">
        <v>11</v>
      </c>
      <c r="C14" s="20" t="s">
        <v>20</v>
      </c>
      <c r="D14" s="13" t="s">
        <v>21</v>
      </c>
      <c r="E14" s="13" t="s">
        <v>82</v>
      </c>
      <c r="F14" s="17">
        <v>58</v>
      </c>
      <c r="G14" s="18">
        <v>64.2</v>
      </c>
      <c r="H14" s="17" t="s">
        <v>95</v>
      </c>
      <c r="I14" s="17">
        <v>1983</v>
      </c>
      <c r="J14" s="48">
        <v>55</v>
      </c>
      <c r="K14" s="48">
        <v>58</v>
      </c>
      <c r="L14" s="48">
        <v>61</v>
      </c>
      <c r="M14" s="45">
        <v>61</v>
      </c>
      <c r="N14" s="48">
        <v>68</v>
      </c>
      <c r="O14" s="48">
        <v>72</v>
      </c>
      <c r="P14" s="48">
        <v>75</v>
      </c>
      <c r="Q14" s="45">
        <v>75</v>
      </c>
      <c r="R14" s="56">
        <f>SUM(M14+Q14)</f>
        <v>136</v>
      </c>
      <c r="S14" s="44" t="s">
        <v>87</v>
      </c>
      <c r="T14" s="49">
        <f>IF(E14="M",R14*10^((0.79435814057)*(LOG(G14/174.393))^2),IF(E14="F",(R14*10^((0.89726074)*(LOG(G14/148.026))^2))," "))</f>
        <v>178.50145058145515</v>
      </c>
    </row>
    <row r="15" spans="1:22" ht="25.15" customHeight="1" x14ac:dyDescent="0.25">
      <c r="A15" s="13"/>
      <c r="B15" s="13">
        <v>6</v>
      </c>
      <c r="C15" s="20" t="s">
        <v>114</v>
      </c>
      <c r="D15" s="13" t="s">
        <v>115</v>
      </c>
      <c r="E15" s="13" t="s">
        <v>82</v>
      </c>
      <c r="F15" s="17">
        <v>58</v>
      </c>
      <c r="G15" s="18">
        <v>56.5</v>
      </c>
      <c r="H15" s="17" t="s">
        <v>108</v>
      </c>
      <c r="I15" s="17">
        <v>1986</v>
      </c>
      <c r="J15" s="47">
        <v>50</v>
      </c>
      <c r="K15" s="47">
        <v>52</v>
      </c>
      <c r="L15" s="48">
        <v>52</v>
      </c>
      <c r="M15" s="45">
        <v>52</v>
      </c>
      <c r="N15" s="48">
        <v>67</v>
      </c>
      <c r="O15" s="48">
        <v>71</v>
      </c>
      <c r="P15" s="47">
        <v>75</v>
      </c>
      <c r="Q15" s="45">
        <v>71</v>
      </c>
      <c r="R15" s="56">
        <f>SUM(M15+Q15)</f>
        <v>123</v>
      </c>
      <c r="S15" s="14" t="s">
        <v>86</v>
      </c>
      <c r="T15" s="49">
        <f t="shared" ref="T15" si="4">IF(E15="M",R15*10^((0.79435814057)*(LOG(G15/174.393))^2),IF(E15="F",(R15*10^((0.89726074)*(LOG(G15/148.026))^2))," "))</f>
        <v>176.56124028343189</v>
      </c>
    </row>
    <row r="16" spans="1:22" ht="25.15" customHeight="1" x14ac:dyDescent="0.25">
      <c r="A16" s="13"/>
      <c r="B16" s="13">
        <v>30</v>
      </c>
      <c r="C16" s="20" t="s">
        <v>116</v>
      </c>
      <c r="D16" s="13" t="s">
        <v>117</v>
      </c>
      <c r="E16" s="13" t="s">
        <v>82</v>
      </c>
      <c r="F16" s="17">
        <v>58</v>
      </c>
      <c r="G16" s="18">
        <v>57.7</v>
      </c>
      <c r="H16" s="17" t="s">
        <v>118</v>
      </c>
      <c r="I16" s="17">
        <v>1989</v>
      </c>
      <c r="J16" s="48">
        <v>34</v>
      </c>
      <c r="K16" s="48">
        <v>39</v>
      </c>
      <c r="L16" s="48">
        <v>45</v>
      </c>
      <c r="M16" s="45">
        <v>45</v>
      </c>
      <c r="N16" s="47">
        <v>55</v>
      </c>
      <c r="O16" s="48">
        <v>55</v>
      </c>
      <c r="P16" s="47">
        <v>60</v>
      </c>
      <c r="Q16" s="45">
        <v>55</v>
      </c>
      <c r="R16" s="56">
        <f>SUM(M16+Q16)</f>
        <v>100</v>
      </c>
      <c r="S16" s="14" t="s">
        <v>88</v>
      </c>
      <c r="T16" s="49">
        <f>IF(E16="M",R16*10^((0.79435814057)*(LOG(G16/174.393))^2),IF(E16="F",(R16*10^((0.89726074)*(LOG(G16/148.026))^2))," "))</f>
        <v>141.3232898205431</v>
      </c>
    </row>
    <row r="17" spans="1:22" s="46" customFormat="1" ht="25.15" customHeight="1" x14ac:dyDescent="0.25">
      <c r="A17" s="37"/>
      <c r="B17" s="37"/>
      <c r="C17" s="38"/>
      <c r="D17" s="37"/>
      <c r="E17" s="37"/>
      <c r="F17" s="39"/>
      <c r="G17" s="40"/>
      <c r="H17" s="39"/>
      <c r="I17" s="39"/>
      <c r="J17" s="52"/>
      <c r="K17" s="52"/>
      <c r="L17" s="52"/>
      <c r="M17" s="52"/>
      <c r="N17" s="52"/>
      <c r="O17" s="52"/>
      <c r="P17" s="52"/>
      <c r="Q17" s="52"/>
      <c r="R17" s="57"/>
      <c r="S17" s="41"/>
      <c r="T17" s="54" t="str">
        <f t="shared" ref="T17" si="5">IF(E17="M",R17*10^((0.79435814057)*(LOG(G17/174.393))^2),IF(E17="F",(R17*10^((0.89726074)*(LOG(G17/148.026))^2))," "))</f>
        <v xml:space="preserve"> </v>
      </c>
    </row>
    <row r="18" spans="1:22" ht="25.15" customHeight="1" x14ac:dyDescent="0.25">
      <c r="A18" s="13"/>
      <c r="B18" s="13">
        <v>29</v>
      </c>
      <c r="C18" s="20" t="s">
        <v>128</v>
      </c>
      <c r="D18" s="13" t="s">
        <v>129</v>
      </c>
      <c r="E18" s="13" t="s">
        <v>82</v>
      </c>
      <c r="F18" s="17" t="s">
        <v>130</v>
      </c>
      <c r="G18" s="18">
        <v>61.8</v>
      </c>
      <c r="H18" s="17"/>
      <c r="I18" s="17">
        <v>1996</v>
      </c>
      <c r="J18" s="47">
        <v>53</v>
      </c>
      <c r="K18" s="48">
        <v>53</v>
      </c>
      <c r="L18" s="47">
        <v>56</v>
      </c>
      <c r="M18" s="45">
        <v>53</v>
      </c>
      <c r="N18" s="48">
        <v>63</v>
      </c>
      <c r="O18" s="47">
        <v>66</v>
      </c>
      <c r="P18" s="48">
        <v>66</v>
      </c>
      <c r="Q18" s="58">
        <v>66</v>
      </c>
      <c r="R18" s="56">
        <f t="shared" ref="R18" si="6">SUM(M18+Q18)</f>
        <v>119</v>
      </c>
      <c r="S18" s="61" t="s">
        <v>87</v>
      </c>
      <c r="T18" s="49">
        <f>IF(E18="M",R18*10^((0.79435814057)*(LOG(G18/174.393))^2),IF(E18="F",(R18*10^((0.89726074)*(LOG(G18/148.026))^2))," "))</f>
        <v>160.20210697454633</v>
      </c>
      <c r="V18" s="50"/>
    </row>
    <row r="19" spans="1:22" s="46" customFormat="1" ht="25.15" customHeight="1" thickBot="1" x14ac:dyDescent="0.3">
      <c r="A19" s="37"/>
      <c r="B19" s="37"/>
      <c r="C19" s="38"/>
      <c r="D19" s="37"/>
      <c r="E19" s="37"/>
      <c r="F19" s="39"/>
      <c r="G19" s="40"/>
      <c r="H19" s="39"/>
      <c r="I19" s="39"/>
      <c r="J19" s="52"/>
      <c r="K19" s="52"/>
      <c r="L19" s="52"/>
      <c r="M19" s="52"/>
      <c r="N19" s="52"/>
      <c r="O19" s="52"/>
      <c r="P19" s="52"/>
      <c r="Q19" s="52"/>
      <c r="R19" s="57"/>
      <c r="S19" s="41"/>
      <c r="T19" s="54" t="str">
        <f t="shared" ref="T19" si="7">IF(E19="M",R19*10^((0.79435814057)*(LOG(G19/174.393))^2),IF(E19="F",(R19*10^((0.89726074)*(LOG(G19/148.026))^2))," "))</f>
        <v xml:space="preserve"> </v>
      </c>
    </row>
    <row r="20" spans="1:22" ht="25.15" customHeight="1" thickTop="1" thickBot="1" x14ac:dyDescent="0.3">
      <c r="A20" s="13"/>
      <c r="B20" s="13">
        <v>40</v>
      </c>
      <c r="C20" s="20" t="s">
        <v>126</v>
      </c>
      <c r="D20" s="13" t="s">
        <v>127</v>
      </c>
      <c r="E20" s="13" t="s">
        <v>82</v>
      </c>
      <c r="F20" s="17">
        <v>63</v>
      </c>
      <c r="G20" s="18">
        <v>62.5</v>
      </c>
      <c r="H20" s="17" t="s">
        <v>108</v>
      </c>
      <c r="I20" s="17">
        <v>1983</v>
      </c>
      <c r="J20" s="47">
        <v>70</v>
      </c>
      <c r="K20" s="60">
        <v>70</v>
      </c>
      <c r="L20" s="48">
        <v>73</v>
      </c>
      <c r="M20" s="45">
        <v>73</v>
      </c>
      <c r="N20" s="48">
        <v>84</v>
      </c>
      <c r="O20" s="47">
        <v>88</v>
      </c>
      <c r="P20" s="48">
        <v>88</v>
      </c>
      <c r="Q20" s="45">
        <v>88</v>
      </c>
      <c r="R20" s="56">
        <f>SUM(M20+Q20)</f>
        <v>161</v>
      </c>
      <c r="S20" s="14" t="s">
        <v>87</v>
      </c>
      <c r="T20" s="49">
        <f>IF(E20="M",R20*10^((0.79435814057)*(LOG(G20/174.393))^2),IF(E20="F",(R20*10^((0.89726074)*(LOG(G20/148.026))^2))," "))</f>
        <v>215.09914568815577</v>
      </c>
    </row>
    <row r="21" spans="1:22" ht="25.15" customHeight="1" thickTop="1" x14ac:dyDescent="0.25">
      <c r="A21" s="13"/>
      <c r="B21" s="13">
        <v>14</v>
      </c>
      <c r="C21" s="20" t="s">
        <v>123</v>
      </c>
      <c r="D21" s="13" t="s">
        <v>124</v>
      </c>
      <c r="E21" s="13" t="s">
        <v>82</v>
      </c>
      <c r="F21" s="17">
        <v>63</v>
      </c>
      <c r="G21" s="18">
        <v>61.6</v>
      </c>
      <c r="H21" s="17" t="s">
        <v>108</v>
      </c>
      <c r="I21" s="17">
        <v>1992</v>
      </c>
      <c r="J21" s="47">
        <v>65</v>
      </c>
      <c r="K21" s="48">
        <v>65</v>
      </c>
      <c r="L21" s="47">
        <v>68</v>
      </c>
      <c r="M21" s="45">
        <v>65</v>
      </c>
      <c r="N21" s="48">
        <v>82</v>
      </c>
      <c r="O21" s="47">
        <v>84</v>
      </c>
      <c r="P21" s="47">
        <v>86</v>
      </c>
      <c r="Q21" s="45">
        <v>82</v>
      </c>
      <c r="R21" s="56">
        <f>SUM(M21+Q21)</f>
        <v>147</v>
      </c>
      <c r="S21" s="61" t="s">
        <v>86</v>
      </c>
      <c r="T21" s="49">
        <f>IF(E21="M",R21*10^((0.79435814057)*(LOG(G21/174.393))^2),IF(E21="F",(R21*10^((0.89726074)*(LOG(G21/148.026))^2))," "))</f>
        <v>198.33470337532663</v>
      </c>
    </row>
    <row r="22" spans="1:22" ht="25.15" customHeight="1" x14ac:dyDescent="0.25">
      <c r="A22" s="13"/>
      <c r="B22" s="13">
        <v>9</v>
      </c>
      <c r="C22" s="20" t="s">
        <v>125</v>
      </c>
      <c r="D22" s="13" t="s">
        <v>173</v>
      </c>
      <c r="E22" s="13" t="s">
        <v>82</v>
      </c>
      <c r="F22" s="17">
        <v>63</v>
      </c>
      <c r="G22" s="18">
        <v>60.5</v>
      </c>
      <c r="H22" s="17" t="s">
        <v>90</v>
      </c>
      <c r="I22" s="17">
        <v>1994</v>
      </c>
      <c r="J22" s="48">
        <v>50</v>
      </c>
      <c r="K22" s="48">
        <v>53</v>
      </c>
      <c r="L22" s="48">
        <v>56</v>
      </c>
      <c r="M22" s="45">
        <v>56</v>
      </c>
      <c r="N22" s="48">
        <v>65</v>
      </c>
      <c r="O22" s="47">
        <v>69</v>
      </c>
      <c r="P22" s="47">
        <v>70</v>
      </c>
      <c r="Q22" s="58">
        <v>65</v>
      </c>
      <c r="R22" s="56">
        <f t="shared" ref="R22" si="8">SUM(M22+Q22)</f>
        <v>121</v>
      </c>
      <c r="S22" s="61" t="s">
        <v>88</v>
      </c>
      <c r="T22" s="49">
        <f>IF(E22="M",R22*10^((0.79435814057)*(LOG(G22/174.393))^2),IF(E22="F",(R22*10^((0.89726074)*(LOG(G22/148.026))^2))," "))</f>
        <v>165.29836784503667</v>
      </c>
      <c r="V22" s="50"/>
    </row>
    <row r="23" spans="1:22" s="46" customFormat="1" ht="25.15" customHeight="1" x14ac:dyDescent="0.25">
      <c r="A23" s="37"/>
      <c r="B23" s="37"/>
      <c r="C23" s="38"/>
      <c r="D23" s="37"/>
      <c r="E23" s="37"/>
      <c r="F23" s="39"/>
      <c r="G23" s="40"/>
      <c r="H23" s="39"/>
      <c r="I23" s="39"/>
      <c r="J23" s="52"/>
      <c r="K23" s="52"/>
      <c r="L23" s="52"/>
      <c r="M23" s="52"/>
      <c r="N23" s="52"/>
      <c r="O23" s="52"/>
      <c r="P23" s="52"/>
      <c r="Q23" s="52"/>
      <c r="R23" s="57"/>
      <c r="S23" s="41"/>
      <c r="T23" s="54" t="str">
        <f t="shared" ref="T23" si="9">IF(E23="M",R23*10^((0.79435814057)*(LOG(G23/174.393))^2),IF(E23="F",(R23*10^((0.89726074)*(LOG(G23/148.026))^2))," "))</f>
        <v xml:space="preserve"> </v>
      </c>
    </row>
    <row r="24" spans="1:22" s="12" customFormat="1" ht="25.15" customHeight="1" x14ac:dyDescent="0.2">
      <c r="A24" s="29"/>
      <c r="B24" s="29"/>
      <c r="C24" s="30"/>
      <c r="D24" s="29"/>
      <c r="E24" s="29"/>
      <c r="F24" s="31"/>
      <c r="G24" s="32"/>
      <c r="H24" s="31"/>
      <c r="I24" s="31"/>
      <c r="J24" s="33"/>
      <c r="K24" s="33"/>
      <c r="L24" s="34"/>
      <c r="M24" s="35"/>
      <c r="N24" s="33"/>
      <c r="O24" s="33"/>
      <c r="P24" s="34"/>
      <c r="Q24" s="36"/>
      <c r="R24" s="36"/>
      <c r="S24" s="27"/>
      <c r="T24" s="27"/>
    </row>
    <row r="25" spans="1:22" s="12" customFormat="1" ht="25.15" customHeight="1" x14ac:dyDescent="0.2">
      <c r="A25" s="29"/>
      <c r="B25" s="29"/>
      <c r="C25" s="30"/>
      <c r="D25" s="29"/>
      <c r="E25" s="29"/>
      <c r="F25" s="31"/>
      <c r="G25" s="32"/>
      <c r="H25" s="31"/>
      <c r="I25" s="31"/>
      <c r="J25" s="33"/>
      <c r="K25" s="33"/>
      <c r="L25" s="34"/>
      <c r="M25" s="35" t="s">
        <v>91</v>
      </c>
      <c r="N25" s="55"/>
      <c r="O25" s="33"/>
      <c r="P25" s="34"/>
      <c r="Q25" s="36"/>
      <c r="R25" s="36"/>
      <c r="S25" s="27"/>
      <c r="T25" s="27"/>
    </row>
    <row r="26" spans="1:22" s="12" customFormat="1" ht="25.15" customHeight="1" x14ac:dyDescent="0.2">
      <c r="A26" s="29"/>
      <c r="B26" s="29"/>
      <c r="C26" s="30"/>
      <c r="D26" s="29"/>
      <c r="E26" s="29"/>
      <c r="F26" s="31"/>
      <c r="G26" s="32"/>
      <c r="H26" s="31"/>
      <c r="I26" s="31"/>
      <c r="J26" s="33"/>
      <c r="K26" s="33"/>
      <c r="L26" s="34"/>
      <c r="M26" s="35"/>
      <c r="N26" s="33"/>
      <c r="O26" s="33"/>
      <c r="P26" s="34"/>
      <c r="Q26" s="36"/>
      <c r="R26" s="36"/>
      <c r="S26" s="27"/>
      <c r="T26" s="27"/>
    </row>
    <row r="27" spans="1:22" s="12" customFormat="1" ht="25.15" customHeight="1" x14ac:dyDescent="0.25">
      <c r="A27" s="29"/>
      <c r="B27" s="29"/>
      <c r="C27" s="43" t="s">
        <v>80</v>
      </c>
      <c r="D27" s="29"/>
      <c r="E27" s="29"/>
      <c r="F27" s="31"/>
      <c r="G27" s="32"/>
      <c r="H27" s="31"/>
      <c r="I27" s="31"/>
      <c r="J27" s="33"/>
      <c r="K27" s="33"/>
      <c r="L27" s="34"/>
      <c r="M27" s="35"/>
      <c r="N27" s="33"/>
      <c r="O27" s="33"/>
      <c r="P27" s="34"/>
      <c r="Q27" s="36"/>
      <c r="R27" s="36"/>
      <c r="S27" s="27"/>
      <c r="T27" s="27"/>
    </row>
    <row r="28" spans="1:22" ht="25.15" customHeight="1" x14ac:dyDescent="0.2">
      <c r="A28" s="15"/>
      <c r="B28" s="13" t="s">
        <v>14</v>
      </c>
      <c r="C28" s="13"/>
      <c r="D28" s="13"/>
      <c r="E28" s="13"/>
      <c r="F28" s="15"/>
      <c r="G28" s="15"/>
      <c r="H28" s="15"/>
      <c r="I28" s="15"/>
      <c r="J28" s="62" t="s">
        <v>7</v>
      </c>
      <c r="K28" s="62"/>
      <c r="L28" s="62"/>
      <c r="M28" s="15"/>
      <c r="N28" s="62" t="s">
        <v>8</v>
      </c>
      <c r="O28" s="62"/>
      <c r="P28" s="62"/>
      <c r="Q28" s="15"/>
      <c r="R28" s="15"/>
      <c r="S28" s="15"/>
      <c r="T28" s="15"/>
    </row>
    <row r="29" spans="1:22" ht="25.15" customHeight="1" x14ac:dyDescent="0.2">
      <c r="A29" s="13" t="s">
        <v>13</v>
      </c>
      <c r="B29" s="13" t="s">
        <v>4</v>
      </c>
      <c r="C29" s="13" t="s">
        <v>9</v>
      </c>
      <c r="D29" s="13" t="s">
        <v>10</v>
      </c>
      <c r="E29" s="13" t="s">
        <v>81</v>
      </c>
      <c r="F29" s="15" t="s">
        <v>0</v>
      </c>
      <c r="G29" s="15" t="s">
        <v>5</v>
      </c>
      <c r="H29" s="15" t="s">
        <v>1</v>
      </c>
      <c r="I29" s="15" t="s">
        <v>6</v>
      </c>
      <c r="J29" s="15">
        <v>1</v>
      </c>
      <c r="K29" s="15">
        <v>2</v>
      </c>
      <c r="L29" s="15">
        <v>3</v>
      </c>
      <c r="M29" s="15" t="s">
        <v>2</v>
      </c>
      <c r="N29" s="15">
        <v>1</v>
      </c>
      <c r="O29" s="15">
        <v>2</v>
      </c>
      <c r="P29" s="15">
        <v>3</v>
      </c>
      <c r="Q29" s="15" t="s">
        <v>2</v>
      </c>
      <c r="R29" s="15" t="s">
        <v>3</v>
      </c>
      <c r="S29" s="15" t="s">
        <v>15</v>
      </c>
      <c r="T29" s="15" t="s">
        <v>78</v>
      </c>
    </row>
    <row r="30" spans="1:22" ht="25.15" customHeight="1" x14ac:dyDescent="0.25">
      <c r="A30" s="13"/>
      <c r="B30" s="13">
        <v>14</v>
      </c>
      <c r="C30" s="21" t="s">
        <v>26</v>
      </c>
      <c r="D30" s="13" t="s">
        <v>27</v>
      </c>
      <c r="E30" s="13" t="s">
        <v>82</v>
      </c>
      <c r="F30" s="22">
        <v>69</v>
      </c>
      <c r="G30" s="18">
        <v>66.599999999999994</v>
      </c>
      <c r="H30" s="17" t="s">
        <v>109</v>
      </c>
      <c r="I30" s="17">
        <v>1987</v>
      </c>
      <c r="J30" s="48">
        <v>71</v>
      </c>
      <c r="K30" s="48">
        <v>75</v>
      </c>
      <c r="L30" s="48">
        <v>79</v>
      </c>
      <c r="M30" s="45">
        <v>79</v>
      </c>
      <c r="N30" s="48">
        <v>93</v>
      </c>
      <c r="O30" s="48">
        <v>97</v>
      </c>
      <c r="P30" s="48">
        <v>99</v>
      </c>
      <c r="Q30" s="19">
        <v>99</v>
      </c>
      <c r="R30" s="56">
        <f>SUM(M30+Q30)</f>
        <v>178</v>
      </c>
      <c r="S30" s="14" t="s">
        <v>87</v>
      </c>
      <c r="T30" s="49">
        <f>IF(E30="M",R30*10^((0.79435814057)*(LOG(G30/174.393))^2),IF(E30="F",(R30*10^((0.89726074)*(LOG(G30/148.026))^2))," "))</f>
        <v>228.23038345487569</v>
      </c>
    </row>
    <row r="31" spans="1:22" ht="25.15" customHeight="1" x14ac:dyDescent="0.25">
      <c r="A31" s="13"/>
      <c r="B31" s="13">
        <v>24</v>
      </c>
      <c r="C31" s="20" t="s">
        <v>164</v>
      </c>
      <c r="D31" s="13" t="s">
        <v>165</v>
      </c>
      <c r="E31" s="13" t="s">
        <v>82</v>
      </c>
      <c r="F31" s="22">
        <v>69</v>
      </c>
      <c r="G31" s="18">
        <v>66.400000000000006</v>
      </c>
      <c r="H31" s="17" t="s">
        <v>95</v>
      </c>
      <c r="I31" s="17">
        <v>1989</v>
      </c>
      <c r="J31" s="48">
        <v>63</v>
      </c>
      <c r="K31" s="48">
        <v>66</v>
      </c>
      <c r="L31" s="48">
        <v>68</v>
      </c>
      <c r="M31" s="45">
        <v>68</v>
      </c>
      <c r="N31" s="48">
        <v>85</v>
      </c>
      <c r="O31" s="48">
        <v>89</v>
      </c>
      <c r="P31" s="48">
        <v>94</v>
      </c>
      <c r="Q31" s="19">
        <v>94</v>
      </c>
      <c r="R31" s="56">
        <f>SUM(M31+Q31)</f>
        <v>162</v>
      </c>
      <c r="S31" s="51" t="s">
        <v>86</v>
      </c>
      <c r="T31" s="49">
        <f>IF(E31="M",R31*10^((0.79435814057)*(LOG(G31/174.393))^2),IF(E31="F",(R31*10^((0.89726074)*(LOG(G31/148.026))^2))," "))</f>
        <v>208.10524288895911</v>
      </c>
    </row>
    <row r="32" spans="1:22" ht="25.15" customHeight="1" x14ac:dyDescent="0.25">
      <c r="A32" s="13"/>
      <c r="B32" s="13">
        <v>67</v>
      </c>
      <c r="C32" s="21" t="s">
        <v>171</v>
      </c>
      <c r="D32" s="13" t="s">
        <v>172</v>
      </c>
      <c r="E32" s="13" t="s">
        <v>82</v>
      </c>
      <c r="F32" s="22">
        <v>69</v>
      </c>
      <c r="G32" s="18">
        <v>65.900000000000006</v>
      </c>
      <c r="H32" s="17" t="s">
        <v>108</v>
      </c>
      <c r="I32" s="17">
        <v>1976</v>
      </c>
      <c r="J32" s="48">
        <v>55</v>
      </c>
      <c r="K32" s="47">
        <v>58</v>
      </c>
      <c r="L32" s="47">
        <v>60</v>
      </c>
      <c r="M32" s="45">
        <v>55</v>
      </c>
      <c r="N32" s="48">
        <v>75</v>
      </c>
      <c r="O32" s="47">
        <v>78</v>
      </c>
      <c r="P32" s="47">
        <v>78</v>
      </c>
      <c r="Q32" s="45">
        <v>75</v>
      </c>
      <c r="R32" s="56">
        <f>SUM(M32+Q32)</f>
        <v>130</v>
      </c>
      <c r="S32" s="14" t="s">
        <v>88</v>
      </c>
      <c r="T32" s="49">
        <f>IF(E32="M",R32*10^((0.79435814057)*(LOG(G32/174.393))^2),IF(E32="F",(R32*10^((0.89726074)*(LOG(G32/148.026))^2))," "))</f>
        <v>167.79230187328332</v>
      </c>
    </row>
    <row r="33" spans="1:22" ht="25.15" customHeight="1" x14ac:dyDescent="0.25">
      <c r="A33" s="13"/>
      <c r="B33" s="13">
        <v>7</v>
      </c>
      <c r="C33" s="20" t="s">
        <v>28</v>
      </c>
      <c r="D33" s="13" t="s">
        <v>166</v>
      </c>
      <c r="E33" s="13" t="s">
        <v>82</v>
      </c>
      <c r="F33" s="17">
        <v>69</v>
      </c>
      <c r="G33" s="18">
        <v>66</v>
      </c>
      <c r="H33" s="17" t="s">
        <v>95</v>
      </c>
      <c r="I33" s="17">
        <v>1989</v>
      </c>
      <c r="J33" s="48">
        <v>55</v>
      </c>
      <c r="K33" s="48">
        <v>58</v>
      </c>
      <c r="L33" s="48">
        <v>61</v>
      </c>
      <c r="M33" s="45">
        <v>61</v>
      </c>
      <c r="N33" s="48">
        <v>65</v>
      </c>
      <c r="O33" s="48">
        <v>68</v>
      </c>
      <c r="P33" s="47">
        <v>70</v>
      </c>
      <c r="Q33" s="19">
        <v>68</v>
      </c>
      <c r="R33" s="56">
        <f>SUM(M33+Q33)</f>
        <v>129</v>
      </c>
      <c r="S33" s="14" t="s">
        <v>105</v>
      </c>
      <c r="T33" s="49">
        <f>IF(E33="M",R33*10^((0.79435814057)*(LOG(G33/174.393))^2),IF(E33="F",(R33*10^((0.89726074)*(LOG(G33/148.026))^2))," "))</f>
        <v>166.34258913313758</v>
      </c>
    </row>
    <row r="34" spans="1:22" ht="25.15" customHeight="1" x14ac:dyDescent="0.25">
      <c r="A34" s="13"/>
      <c r="B34" s="13">
        <v>46</v>
      </c>
      <c r="C34" s="20" t="s">
        <v>168</v>
      </c>
      <c r="D34" s="13" t="s">
        <v>169</v>
      </c>
      <c r="E34" s="13" t="s">
        <v>82</v>
      </c>
      <c r="F34" s="17">
        <v>69</v>
      </c>
      <c r="G34" s="18">
        <v>66.2</v>
      </c>
      <c r="H34" s="17" t="s">
        <v>95</v>
      </c>
      <c r="I34" s="17">
        <v>1983</v>
      </c>
      <c r="J34" s="48">
        <v>41</v>
      </c>
      <c r="K34" s="48">
        <v>45</v>
      </c>
      <c r="L34" s="48">
        <v>49</v>
      </c>
      <c r="M34" s="45">
        <v>49</v>
      </c>
      <c r="N34" s="48">
        <v>57</v>
      </c>
      <c r="O34" s="48">
        <v>61</v>
      </c>
      <c r="P34" s="48">
        <v>64</v>
      </c>
      <c r="Q34" s="19">
        <v>64</v>
      </c>
      <c r="R34" s="56">
        <f>SUM(M34+Q34)</f>
        <v>113</v>
      </c>
      <c r="S34" s="14" t="s">
        <v>179</v>
      </c>
      <c r="T34" s="49">
        <f>IF(E34="M",R34*10^((0.79435814057)*(LOG(G34/174.393))^2),IF(E34="F",(R34*10^((0.89726074)*(LOG(G34/148.026))^2))," "))</f>
        <v>145.43419546585562</v>
      </c>
    </row>
    <row r="35" spans="1:22" ht="25.15" customHeight="1" x14ac:dyDescent="0.25">
      <c r="A35" s="13"/>
      <c r="B35" s="13">
        <v>34</v>
      </c>
      <c r="C35" s="20" t="s">
        <v>162</v>
      </c>
      <c r="D35" s="13" t="s">
        <v>163</v>
      </c>
      <c r="E35" s="13" t="s">
        <v>82</v>
      </c>
      <c r="F35" s="22">
        <v>69</v>
      </c>
      <c r="G35" s="18">
        <v>68.8</v>
      </c>
      <c r="H35" s="17" t="s">
        <v>90</v>
      </c>
      <c r="I35" s="17">
        <v>1987</v>
      </c>
      <c r="J35" s="47">
        <v>45</v>
      </c>
      <c r="K35" s="47">
        <v>45</v>
      </c>
      <c r="L35" s="47">
        <v>45</v>
      </c>
      <c r="M35" s="45">
        <v>0</v>
      </c>
      <c r="N35" s="48">
        <v>60</v>
      </c>
      <c r="O35" s="47">
        <v>65</v>
      </c>
      <c r="P35" s="47">
        <v>65</v>
      </c>
      <c r="Q35" s="23">
        <v>60</v>
      </c>
      <c r="R35" s="56">
        <v>0</v>
      </c>
      <c r="S35" s="51" t="s">
        <v>180</v>
      </c>
      <c r="T35" s="49">
        <f>IF(E35="M",R35*10^((0.79435814057)*(LOG(G35/174.393))^2),IF(E35="F",(R35*10^((0.89726074)*(LOG(G35/148.026))^2))," "))</f>
        <v>0</v>
      </c>
    </row>
    <row r="36" spans="1:22" s="46" customFormat="1" ht="25.15" customHeight="1" thickBot="1" x14ac:dyDescent="0.3">
      <c r="A36" s="37"/>
      <c r="B36" s="37"/>
      <c r="C36" s="38"/>
      <c r="D36" s="37"/>
      <c r="E36" s="37"/>
      <c r="F36" s="39"/>
      <c r="G36" s="40"/>
      <c r="H36" s="39"/>
      <c r="I36" s="39"/>
      <c r="J36" s="52"/>
      <c r="K36" s="52"/>
      <c r="L36" s="52"/>
      <c r="M36" s="52"/>
      <c r="N36" s="52"/>
      <c r="O36" s="52"/>
      <c r="P36" s="52"/>
      <c r="Q36" s="52"/>
      <c r="R36" s="53"/>
      <c r="S36" s="41"/>
      <c r="T36" s="54" t="str">
        <f t="shared" ref="T36" si="10">IF(E36="M",R36*10^((0.79435814057)*(LOG(G36/174.393))^2),IF(E36="F",(R36*10^((0.89726074)*(LOG(G36/148.026))^2))," "))</f>
        <v xml:space="preserve"> </v>
      </c>
    </row>
    <row r="37" spans="1:22" ht="25.15" customHeight="1" thickTop="1" thickBot="1" x14ac:dyDescent="0.3">
      <c r="A37" s="13"/>
      <c r="B37" s="13">
        <v>39</v>
      </c>
      <c r="C37" s="20" t="s">
        <v>41</v>
      </c>
      <c r="D37" s="13" t="s">
        <v>167</v>
      </c>
      <c r="E37" s="13" t="s">
        <v>82</v>
      </c>
      <c r="F37" s="17" t="s">
        <v>170</v>
      </c>
      <c r="G37" s="18">
        <v>70</v>
      </c>
      <c r="H37" s="17" t="s">
        <v>113</v>
      </c>
      <c r="I37" s="17">
        <v>2001</v>
      </c>
      <c r="J37" s="47">
        <v>40</v>
      </c>
      <c r="K37" s="60">
        <v>40</v>
      </c>
      <c r="L37" s="48">
        <v>45</v>
      </c>
      <c r="M37" s="45">
        <v>45</v>
      </c>
      <c r="N37" s="48">
        <v>45</v>
      </c>
      <c r="O37" s="48">
        <v>50</v>
      </c>
      <c r="P37" s="47">
        <v>55</v>
      </c>
      <c r="Q37" s="66">
        <v>50</v>
      </c>
      <c r="R37" s="56">
        <f>SUM(M37+Q37)</f>
        <v>95</v>
      </c>
      <c r="S37" s="51" t="s">
        <v>87</v>
      </c>
      <c r="T37" s="49">
        <f>IF(E37="M",R37*10^((0.79435814057)*(LOG(G37/174.393))^2),IF(E37="F",(R37*10^((0.89726074)*(LOG(G37/148.026))^2))," "))</f>
        <v>118.20525224565665</v>
      </c>
    </row>
    <row r="38" spans="1:22" s="46" customFormat="1" ht="25.15" customHeight="1" thickTop="1" x14ac:dyDescent="0.25">
      <c r="A38" s="37"/>
      <c r="B38" s="37"/>
      <c r="C38" s="38"/>
      <c r="D38" s="37"/>
      <c r="E38" s="37"/>
      <c r="F38" s="39"/>
      <c r="G38" s="40"/>
      <c r="H38" s="39"/>
      <c r="I38" s="39"/>
      <c r="J38" s="52"/>
      <c r="K38" s="52"/>
      <c r="L38" s="52"/>
      <c r="M38" s="52"/>
      <c r="N38" s="52"/>
      <c r="O38" s="52"/>
      <c r="P38" s="52"/>
      <c r="Q38" s="52"/>
      <c r="R38" s="53"/>
      <c r="S38" s="41"/>
      <c r="T38" s="54" t="str">
        <f t="shared" ref="T38" si="11">IF(E38="M",R38*10^((0.79435814057)*(LOG(G38/174.393))^2),IF(E38="F",(R38*10^((0.89726074)*(LOG(G38/148.026))^2))," "))</f>
        <v xml:space="preserve"> </v>
      </c>
    </row>
    <row r="39" spans="1:22" ht="27.75" customHeight="1" x14ac:dyDescent="0.25">
      <c r="A39" s="13"/>
      <c r="B39" s="13">
        <v>10</v>
      </c>
      <c r="C39" s="20" t="s">
        <v>35</v>
      </c>
      <c r="D39" s="13" t="s">
        <v>36</v>
      </c>
      <c r="E39" s="13" t="s">
        <v>82</v>
      </c>
      <c r="F39" s="17">
        <v>75</v>
      </c>
      <c r="G39" s="18">
        <v>73.900000000000006</v>
      </c>
      <c r="H39" s="17" t="s">
        <v>95</v>
      </c>
      <c r="I39" s="17">
        <v>1987</v>
      </c>
      <c r="J39" s="48">
        <v>69</v>
      </c>
      <c r="K39" s="47">
        <v>73</v>
      </c>
      <c r="L39" s="48">
        <v>73</v>
      </c>
      <c r="M39" s="45">
        <v>73</v>
      </c>
      <c r="N39" s="48">
        <v>89</v>
      </c>
      <c r="O39" s="48">
        <v>92</v>
      </c>
      <c r="P39" s="47">
        <v>95</v>
      </c>
      <c r="Q39" s="66">
        <v>92</v>
      </c>
      <c r="R39" s="56">
        <f>SUM(M39+Q39)</f>
        <v>165</v>
      </c>
      <c r="S39" s="61" t="s">
        <v>87</v>
      </c>
      <c r="T39" s="49">
        <f>IF(E39="M",R39*10^((0.79435814057)*(LOG(G39/174.393))^2),IF(E39="F",(R39*10^((0.89726074)*(LOG(G39/148.026))^2))," "))</f>
        <v>199.13689265410318</v>
      </c>
    </row>
    <row r="40" spans="1:22" ht="25.15" customHeight="1" x14ac:dyDescent="0.25">
      <c r="A40" s="13"/>
      <c r="B40" s="13">
        <v>16</v>
      </c>
      <c r="C40" s="20" t="s">
        <v>160</v>
      </c>
      <c r="D40" s="13" t="s">
        <v>161</v>
      </c>
      <c r="E40" s="13" t="s">
        <v>82</v>
      </c>
      <c r="F40" s="17">
        <v>75</v>
      </c>
      <c r="G40" s="18">
        <v>69.8</v>
      </c>
      <c r="H40" s="17" t="s">
        <v>90</v>
      </c>
      <c r="I40" s="17">
        <v>1983</v>
      </c>
      <c r="J40" s="48">
        <v>53</v>
      </c>
      <c r="K40" s="48">
        <v>58</v>
      </c>
      <c r="L40" s="47">
        <v>62</v>
      </c>
      <c r="M40" s="45">
        <v>58</v>
      </c>
      <c r="N40" s="47">
        <v>80</v>
      </c>
      <c r="O40" s="48">
        <v>84</v>
      </c>
      <c r="P40" s="47">
        <v>88</v>
      </c>
      <c r="Q40" s="67">
        <v>84</v>
      </c>
      <c r="R40" s="56">
        <f>SUM(M40+Q40)</f>
        <v>142</v>
      </c>
      <c r="S40" s="61" t="s">
        <v>86</v>
      </c>
      <c r="T40" s="49">
        <f>IF(E40="M",R40*10^((0.79435814057)*(LOG(G40/174.393))^2),IF(E40="F",(R40*10^((0.89726074)*(LOG(G40/148.026))^2))," "))</f>
        <v>176.98161442501979</v>
      </c>
    </row>
    <row r="41" spans="1:22" ht="25.15" customHeight="1" x14ac:dyDescent="0.25">
      <c r="A41" s="13"/>
      <c r="B41" s="13">
        <v>27</v>
      </c>
      <c r="C41" s="20" t="s">
        <v>158</v>
      </c>
      <c r="D41" s="13" t="s">
        <v>159</v>
      </c>
      <c r="E41" s="13" t="s">
        <v>82</v>
      </c>
      <c r="F41" s="17">
        <v>75</v>
      </c>
      <c r="G41" s="18">
        <v>71.599999999999994</v>
      </c>
      <c r="H41" s="17" t="s">
        <v>90</v>
      </c>
      <c r="I41" s="17">
        <v>1978</v>
      </c>
      <c r="J41" s="48">
        <v>53</v>
      </c>
      <c r="K41" s="48">
        <v>58</v>
      </c>
      <c r="L41" s="47">
        <v>63</v>
      </c>
      <c r="M41" s="45">
        <v>58</v>
      </c>
      <c r="N41" s="47">
        <v>65</v>
      </c>
      <c r="O41" s="48">
        <v>65</v>
      </c>
      <c r="P41" s="48">
        <v>69</v>
      </c>
      <c r="Q41" s="67">
        <v>69</v>
      </c>
      <c r="R41" s="56">
        <f>SUM(M41+Q41)</f>
        <v>127</v>
      </c>
      <c r="S41" s="51" t="s">
        <v>88</v>
      </c>
      <c r="T41" s="49">
        <f>IF(E41="M",R41*10^((0.79435814057)*(LOG(G41/174.393))^2),IF(E41="F",(R41*10^((0.89726074)*(LOG(G41/148.026))^2))," "))</f>
        <v>155.98211723137385</v>
      </c>
      <c r="V41" s="50"/>
    </row>
    <row r="42" spans="1:22" s="46" customFormat="1" ht="25.15" customHeight="1" x14ac:dyDescent="0.25">
      <c r="A42" s="37"/>
      <c r="B42" s="37"/>
      <c r="C42" s="38"/>
      <c r="D42" s="37"/>
      <c r="E42" s="37"/>
      <c r="F42" s="39"/>
      <c r="G42" s="40"/>
      <c r="H42" s="39"/>
      <c r="I42" s="39"/>
      <c r="J42" s="52"/>
      <c r="K42" s="52"/>
      <c r="L42" s="52"/>
      <c r="M42" s="52"/>
      <c r="N42" s="52"/>
      <c r="O42" s="52"/>
      <c r="P42" s="52"/>
      <c r="Q42" s="52"/>
      <c r="R42" s="53"/>
      <c r="S42" s="41"/>
      <c r="T42" s="54" t="str">
        <f t="shared" ref="T42" si="12">IF(E42="M",R42*10^((0.79435814057)*(LOG(G42/174.393))^2),IF(E42="F",(R42*10^((0.89726074)*(LOG(G42/148.026))^2))," "))</f>
        <v xml:space="preserve"> </v>
      </c>
    </row>
    <row r="43" spans="1:22" ht="25.15" customHeight="1" x14ac:dyDescent="0.25">
      <c r="A43" s="13"/>
      <c r="B43" s="13">
        <v>20</v>
      </c>
      <c r="C43" s="21" t="s">
        <v>39</v>
      </c>
      <c r="D43" s="13" t="s">
        <v>40</v>
      </c>
      <c r="E43" s="13" t="s">
        <v>82</v>
      </c>
      <c r="F43" s="22" t="s">
        <v>84</v>
      </c>
      <c r="G43" s="18">
        <v>91</v>
      </c>
      <c r="H43" s="17" t="s">
        <v>108</v>
      </c>
      <c r="I43" s="17">
        <v>1995</v>
      </c>
      <c r="J43" s="47">
        <v>57</v>
      </c>
      <c r="K43" s="48">
        <v>58</v>
      </c>
      <c r="L43" s="47">
        <v>61</v>
      </c>
      <c r="M43" s="45">
        <v>58</v>
      </c>
      <c r="N43" s="47">
        <v>73</v>
      </c>
      <c r="O43" s="48">
        <v>73</v>
      </c>
      <c r="P43" s="48">
        <v>78</v>
      </c>
      <c r="Q43" s="36">
        <v>78</v>
      </c>
      <c r="R43" s="56">
        <f>SUM(M43+Q43)</f>
        <v>136</v>
      </c>
      <c r="S43" s="44" t="s">
        <v>87</v>
      </c>
      <c r="T43" s="49">
        <f>IF(E43="M",R43*10^((0.79435814057)*(LOG(G43/174.393))^2),IF(E43="F",(R43*10^((0.89726074)*(LOG(G43/148.026))^2))," "))</f>
        <v>149.14140937800283</v>
      </c>
    </row>
    <row r="44" spans="1:22" ht="25.15" customHeight="1" x14ac:dyDescent="0.25">
      <c r="A44" s="13"/>
      <c r="B44" s="13">
        <v>32</v>
      </c>
      <c r="C44" s="20" t="s">
        <v>107</v>
      </c>
      <c r="D44" s="13" t="s">
        <v>21</v>
      </c>
      <c r="E44" s="13" t="s">
        <v>82</v>
      </c>
      <c r="F44" s="17" t="s">
        <v>84</v>
      </c>
      <c r="G44" s="18">
        <v>84.6</v>
      </c>
      <c r="H44" s="17" t="s">
        <v>95</v>
      </c>
      <c r="I44" s="17">
        <v>1992</v>
      </c>
      <c r="J44" s="48">
        <v>27</v>
      </c>
      <c r="K44" s="47">
        <v>31</v>
      </c>
      <c r="L44" s="47">
        <v>31</v>
      </c>
      <c r="M44" s="45">
        <v>27</v>
      </c>
      <c r="N44" s="48">
        <v>48</v>
      </c>
      <c r="O44" s="48">
        <v>52</v>
      </c>
      <c r="P44" s="47">
        <v>54</v>
      </c>
      <c r="Q44" s="66">
        <v>52</v>
      </c>
      <c r="R44" s="56">
        <f>SUM(M44+Q44)</f>
        <v>79</v>
      </c>
      <c r="S44" s="14" t="s">
        <v>86</v>
      </c>
      <c r="T44" s="49">
        <f>IF(E44="M",R44*10^((0.79435814057)*(LOG(G44/174.393))^2),IF(E44="F",(R44*10^((0.89726074)*(LOG(G44/148.026))^2))," "))</f>
        <v>89.247350243184258</v>
      </c>
    </row>
    <row r="45" spans="1:22" s="46" customFormat="1" ht="25.15" customHeight="1" x14ac:dyDescent="0.25">
      <c r="A45" s="37"/>
      <c r="B45" s="37"/>
      <c r="C45" s="38"/>
      <c r="D45" s="37"/>
      <c r="E45" s="37"/>
      <c r="F45" s="39"/>
      <c r="G45" s="40"/>
      <c r="H45" s="39"/>
      <c r="I45" s="39"/>
      <c r="J45" s="52"/>
      <c r="K45" s="52"/>
      <c r="L45" s="52"/>
      <c r="M45" s="52"/>
      <c r="N45" s="52"/>
      <c r="O45" s="52"/>
      <c r="P45" s="52"/>
      <c r="Q45" s="52"/>
      <c r="R45" s="53"/>
      <c r="S45" s="41"/>
      <c r="T45" s="54" t="str">
        <f t="shared" ref="T45" si="13">IF(E45="M",R45*10^((0.79435814057)*(LOG(G45/174.393))^2),IF(E45="F",(R45*10^((0.89726074)*(LOG(G45/148.026))^2))," "))</f>
        <v xml:space="preserve"> </v>
      </c>
    </row>
    <row r="46" spans="1:22" ht="25.15" customHeight="1" x14ac:dyDescent="0.2"/>
    <row r="47" spans="1:22" s="12" customFormat="1" ht="25.15" customHeight="1" x14ac:dyDescent="0.2">
      <c r="A47" s="29"/>
      <c r="B47" s="29"/>
      <c r="C47" s="30"/>
      <c r="D47" s="29"/>
      <c r="E47" s="29"/>
      <c r="F47" s="31"/>
      <c r="G47" s="32"/>
      <c r="H47" s="31"/>
      <c r="I47" s="31"/>
      <c r="J47" s="33"/>
      <c r="K47" s="33"/>
      <c r="L47" s="34"/>
      <c r="M47" s="35"/>
      <c r="N47" s="33"/>
      <c r="O47" s="33"/>
      <c r="P47" s="34"/>
      <c r="Q47" s="36"/>
      <c r="R47" s="36"/>
      <c r="S47" s="27"/>
      <c r="T47" s="27"/>
    </row>
    <row r="48" spans="1:22" ht="25.15" customHeight="1" x14ac:dyDescent="0.2">
      <c r="M48" s="1" t="s">
        <v>93</v>
      </c>
      <c r="N48" s="59"/>
    </row>
    <row r="49" spans="1:20" ht="25.15" customHeight="1" x14ac:dyDescent="0.2"/>
    <row r="50" spans="1:20" ht="25.15" customHeight="1" x14ac:dyDescent="0.2"/>
    <row r="51" spans="1:20" ht="25.15" customHeight="1" x14ac:dyDescent="0.2"/>
    <row r="52" spans="1:20" s="12" customFormat="1" ht="25.15" customHeight="1" x14ac:dyDescent="0.25">
      <c r="A52" s="29"/>
      <c r="B52" s="29"/>
      <c r="C52" s="43" t="s">
        <v>110</v>
      </c>
      <c r="D52" s="29"/>
      <c r="E52" s="29"/>
      <c r="F52" s="31"/>
      <c r="G52" s="32"/>
      <c r="H52" s="31"/>
      <c r="I52" s="31"/>
      <c r="J52" s="33"/>
      <c r="K52" s="33"/>
      <c r="L52" s="34"/>
      <c r="M52" s="35"/>
      <c r="N52" s="33"/>
      <c r="O52" s="33"/>
      <c r="P52" s="34"/>
      <c r="Q52" s="36"/>
      <c r="R52" s="36"/>
      <c r="S52" s="27"/>
      <c r="T52" s="27"/>
    </row>
    <row r="53" spans="1:20" ht="25.15" customHeight="1" x14ac:dyDescent="0.2">
      <c r="A53" s="51"/>
      <c r="B53" s="13" t="s">
        <v>14</v>
      </c>
      <c r="C53" s="13"/>
      <c r="D53" s="13"/>
      <c r="E53" s="13"/>
      <c r="F53" s="51"/>
      <c r="G53" s="51"/>
      <c r="H53" s="51"/>
      <c r="I53" s="51"/>
      <c r="J53" s="62" t="s">
        <v>7</v>
      </c>
      <c r="K53" s="62"/>
      <c r="L53" s="62"/>
      <c r="M53" s="51"/>
      <c r="N53" s="62" t="s">
        <v>8</v>
      </c>
      <c r="O53" s="62"/>
      <c r="P53" s="62"/>
      <c r="Q53" s="51"/>
      <c r="R53" s="51"/>
      <c r="S53" s="51"/>
      <c r="T53" s="51"/>
    </row>
    <row r="54" spans="1:20" ht="25.15" customHeight="1" x14ac:dyDescent="0.2">
      <c r="A54" s="13" t="s">
        <v>13</v>
      </c>
      <c r="B54" s="13" t="s">
        <v>4</v>
      </c>
      <c r="C54" s="13" t="s">
        <v>9</v>
      </c>
      <c r="D54" s="13" t="s">
        <v>10</v>
      </c>
      <c r="E54" s="13" t="s">
        <v>81</v>
      </c>
      <c r="F54" s="51" t="s">
        <v>0</v>
      </c>
      <c r="G54" s="51" t="s">
        <v>5</v>
      </c>
      <c r="H54" s="51" t="s">
        <v>1</v>
      </c>
      <c r="I54" s="51" t="s">
        <v>6</v>
      </c>
      <c r="J54" s="51">
        <v>1</v>
      </c>
      <c r="K54" s="51">
        <v>2</v>
      </c>
      <c r="L54" s="51">
        <v>3</v>
      </c>
      <c r="M54" s="51" t="s">
        <v>2</v>
      </c>
      <c r="N54" s="51">
        <v>1</v>
      </c>
      <c r="O54" s="51">
        <v>2</v>
      </c>
      <c r="P54" s="51">
        <v>3</v>
      </c>
      <c r="Q54" s="51" t="s">
        <v>2</v>
      </c>
      <c r="R54" s="51" t="s">
        <v>3</v>
      </c>
      <c r="S54" s="51" t="s">
        <v>15</v>
      </c>
      <c r="T54" s="51" t="s">
        <v>78</v>
      </c>
    </row>
    <row r="55" spans="1:20" ht="25.15" customHeight="1" x14ac:dyDescent="0.25">
      <c r="A55" s="13"/>
      <c r="B55" s="13">
        <v>36</v>
      </c>
      <c r="C55" s="21" t="s">
        <v>41</v>
      </c>
      <c r="D55" s="13" t="s">
        <v>42</v>
      </c>
      <c r="E55" s="13" t="s">
        <v>85</v>
      </c>
      <c r="F55" s="22" t="s">
        <v>178</v>
      </c>
      <c r="G55" s="18">
        <v>58.1</v>
      </c>
      <c r="H55" s="17" t="s">
        <v>113</v>
      </c>
      <c r="I55" s="17">
        <v>2000</v>
      </c>
      <c r="J55" s="48">
        <v>75</v>
      </c>
      <c r="K55" s="48">
        <v>78</v>
      </c>
      <c r="L55" s="48">
        <v>80</v>
      </c>
      <c r="M55" s="45">
        <v>80</v>
      </c>
      <c r="N55" s="48">
        <v>94</v>
      </c>
      <c r="O55" s="48">
        <v>97</v>
      </c>
      <c r="P55" s="47"/>
      <c r="Q55" s="19">
        <v>97</v>
      </c>
      <c r="R55" s="56">
        <f>SUM(M55+Q55)</f>
        <v>177</v>
      </c>
      <c r="S55" s="51" t="s">
        <v>87</v>
      </c>
      <c r="T55" s="49">
        <f>IF(E55="M",R55*10^((0.79435814057)*(LOG(G55/174.393))^2),IF(E55="F",(R55*10^((0.89726074)*(LOG(G55/148.026))^2))," "))</f>
        <v>268.52227925448597</v>
      </c>
    </row>
    <row r="56" spans="1:20" ht="25.15" customHeight="1" x14ac:dyDescent="0.25">
      <c r="A56" s="13"/>
      <c r="B56" s="13">
        <v>25</v>
      </c>
      <c r="C56" s="20" t="s">
        <v>43</v>
      </c>
      <c r="D56" s="13" t="s">
        <v>99</v>
      </c>
      <c r="E56" s="13" t="s">
        <v>85</v>
      </c>
      <c r="F56" s="22" t="s">
        <v>178</v>
      </c>
      <c r="G56" s="18">
        <v>61.4</v>
      </c>
      <c r="H56" s="17" t="s">
        <v>95</v>
      </c>
      <c r="I56" s="17">
        <v>2000</v>
      </c>
      <c r="J56" s="48">
        <v>65</v>
      </c>
      <c r="K56" s="47">
        <v>68</v>
      </c>
      <c r="L56" s="48">
        <v>68</v>
      </c>
      <c r="M56" s="45">
        <v>68</v>
      </c>
      <c r="N56" s="48">
        <v>85</v>
      </c>
      <c r="O56" s="48">
        <v>90</v>
      </c>
      <c r="P56" s="47">
        <v>93</v>
      </c>
      <c r="Q56" s="23">
        <v>90</v>
      </c>
      <c r="R56" s="56">
        <f>SUM(M56+Q56)</f>
        <v>158</v>
      </c>
      <c r="S56" s="51" t="s">
        <v>86</v>
      </c>
      <c r="T56" s="49">
        <f>IF(E56="M",R56*10^((0.79435814057)*(LOG(G56/174.393))^2),IF(E56="F",(R56*10^((0.89726074)*(LOG(G56/148.026))^2))," "))</f>
        <v>230.10507936731528</v>
      </c>
    </row>
    <row r="57" spans="1:20" s="46" customFormat="1" ht="25.15" customHeight="1" x14ac:dyDescent="0.25">
      <c r="A57" s="37"/>
      <c r="B57" s="37"/>
      <c r="C57" s="38"/>
      <c r="D57" s="37"/>
      <c r="E57" s="37"/>
      <c r="F57" s="39"/>
      <c r="G57" s="40"/>
      <c r="H57" s="39"/>
      <c r="I57" s="39"/>
      <c r="J57" s="52"/>
      <c r="K57" s="52"/>
      <c r="L57" s="52"/>
      <c r="M57" s="52"/>
      <c r="N57" s="52"/>
      <c r="O57" s="52"/>
      <c r="P57" s="52"/>
      <c r="Q57" s="52"/>
      <c r="R57" s="53"/>
      <c r="S57" s="41"/>
      <c r="T57" s="54" t="str">
        <f>IF(E57="M",R57*10^((0.79435814057)*(LOG(G57/174.393))^2),IF(E57="F",(R57*10^((0.89726074)*(LOG(G57/148.026))^2))," "))</f>
        <v xml:space="preserve"> </v>
      </c>
    </row>
    <row r="58" spans="1:20" ht="25.15" customHeight="1" x14ac:dyDescent="0.25">
      <c r="A58" s="13"/>
      <c r="B58" s="13">
        <v>21</v>
      </c>
      <c r="C58" s="20" t="s">
        <v>135</v>
      </c>
      <c r="D58" s="13" t="s">
        <v>136</v>
      </c>
      <c r="E58" s="13" t="s">
        <v>85</v>
      </c>
      <c r="F58" s="17">
        <v>62</v>
      </c>
      <c r="G58" s="18">
        <v>61.9</v>
      </c>
      <c r="H58" s="17" t="s">
        <v>95</v>
      </c>
      <c r="I58" s="17">
        <v>1991</v>
      </c>
      <c r="J58" s="48">
        <v>80</v>
      </c>
      <c r="K58" s="47">
        <v>85</v>
      </c>
      <c r="L58" s="47">
        <v>85</v>
      </c>
      <c r="M58" s="45">
        <v>80</v>
      </c>
      <c r="N58" s="47">
        <v>118</v>
      </c>
      <c r="O58" s="47">
        <v>121</v>
      </c>
      <c r="P58" s="47">
        <v>121</v>
      </c>
      <c r="Q58" s="19">
        <v>0</v>
      </c>
      <c r="R58" s="56">
        <v>0</v>
      </c>
      <c r="S58" s="51"/>
      <c r="T58" s="49">
        <f>IF(E58="M",R58*10^((0.79435814057)*(LOG(G58/174.393))^2),IF(E58="F",(R58*10^((0.89726074)*(LOG(G58/148.026))^2))," "))</f>
        <v>0</v>
      </c>
    </row>
    <row r="59" spans="1:20" s="46" customFormat="1" ht="25.15" customHeight="1" x14ac:dyDescent="0.25">
      <c r="A59" s="37"/>
      <c r="B59" s="37"/>
      <c r="C59" s="38"/>
      <c r="D59" s="37"/>
      <c r="E59" s="37"/>
      <c r="F59" s="39"/>
      <c r="G59" s="40"/>
      <c r="H59" s="39"/>
      <c r="I59" s="39"/>
      <c r="J59" s="52"/>
      <c r="K59" s="52"/>
      <c r="L59" s="52"/>
      <c r="M59" s="52"/>
      <c r="N59" s="52"/>
      <c r="O59" s="52"/>
      <c r="P59" s="52"/>
      <c r="Q59" s="52"/>
      <c r="R59" s="53"/>
      <c r="S59" s="41"/>
      <c r="T59" s="54" t="str">
        <f>IF(E59="M",R59*10^((0.79435814057)*(LOG(G59/174.393))^2),IF(E59="F",(R59*10^((0.89726074)*(LOG(G59/148.026))^2))," "))</f>
        <v xml:space="preserve"> </v>
      </c>
    </row>
    <row r="60" spans="1:20" ht="25.15" customHeight="1" x14ac:dyDescent="0.25">
      <c r="A60" s="13"/>
      <c r="B60" s="13">
        <v>23</v>
      </c>
      <c r="C60" s="20" t="s">
        <v>49</v>
      </c>
      <c r="D60" s="13" t="s">
        <v>50</v>
      </c>
      <c r="E60" s="13" t="s">
        <v>85</v>
      </c>
      <c r="F60" s="17">
        <v>69</v>
      </c>
      <c r="G60" s="18">
        <v>68.400000000000006</v>
      </c>
      <c r="H60" s="17" t="s">
        <v>95</v>
      </c>
      <c r="I60" s="17">
        <v>1984</v>
      </c>
      <c r="J60" s="48">
        <v>95</v>
      </c>
      <c r="K60" s="47">
        <v>100</v>
      </c>
      <c r="L60" s="47">
        <v>100</v>
      </c>
      <c r="M60" s="45">
        <v>95</v>
      </c>
      <c r="N60" s="48">
        <v>125</v>
      </c>
      <c r="O60" s="48">
        <v>132</v>
      </c>
      <c r="P60" s="48">
        <v>138</v>
      </c>
      <c r="Q60" s="23">
        <v>138</v>
      </c>
      <c r="R60" s="56">
        <f>SUM(M60+Q60)</f>
        <v>233</v>
      </c>
      <c r="S60" s="51" t="s">
        <v>87</v>
      </c>
      <c r="T60" s="49">
        <f>IF(E60="M",R60*10^((0.79435814057)*(LOG(G60/174.393))^2),IF(E60="F",(R60*10^((0.89726074)*(LOG(G60/148.026))^2))," "))</f>
        <v>315.20999266112642</v>
      </c>
    </row>
    <row r="61" spans="1:20" ht="25.15" customHeight="1" x14ac:dyDescent="0.25">
      <c r="A61" s="13"/>
      <c r="B61" s="13">
        <v>1</v>
      </c>
      <c r="C61" s="20" t="s">
        <v>139</v>
      </c>
      <c r="D61" s="13" t="s">
        <v>181</v>
      </c>
      <c r="E61" s="13" t="s">
        <v>85</v>
      </c>
      <c r="F61" s="17">
        <v>69</v>
      </c>
      <c r="G61" s="18">
        <v>68.900000000000006</v>
      </c>
      <c r="H61" s="17" t="s">
        <v>140</v>
      </c>
      <c r="I61" s="17">
        <v>1991</v>
      </c>
      <c r="J61" s="48">
        <v>77</v>
      </c>
      <c r="K61" s="48">
        <v>81</v>
      </c>
      <c r="L61" s="48">
        <v>85</v>
      </c>
      <c r="M61" s="45">
        <v>85</v>
      </c>
      <c r="N61" s="48">
        <v>95</v>
      </c>
      <c r="O61" s="47">
        <v>100</v>
      </c>
      <c r="P61" s="48">
        <v>102</v>
      </c>
      <c r="Q61" s="19">
        <v>102</v>
      </c>
      <c r="R61" s="56">
        <f>SUM(M61+Q61)</f>
        <v>187</v>
      </c>
      <c r="S61" s="51" t="s">
        <v>86</v>
      </c>
      <c r="T61" s="49">
        <f>IF(E61="M",R61*10^((0.79435814057)*(LOG(G61/174.393))^2),IF(E61="F",(R61*10^((0.89726074)*(LOG(G61/148.026))^2))," "))</f>
        <v>251.79723771651771</v>
      </c>
    </row>
    <row r="62" spans="1:20" s="46" customFormat="1" ht="25.15" customHeight="1" x14ac:dyDescent="0.25">
      <c r="A62" s="37"/>
      <c r="B62" s="37"/>
      <c r="C62" s="38"/>
      <c r="D62" s="37"/>
      <c r="E62" s="37"/>
      <c r="F62" s="39"/>
      <c r="G62" s="40"/>
      <c r="H62" s="39"/>
      <c r="I62" s="39"/>
      <c r="J62" s="52"/>
      <c r="K62" s="52"/>
      <c r="L62" s="52"/>
      <c r="M62" s="52"/>
      <c r="N62" s="52"/>
      <c r="O62" s="52"/>
      <c r="P62" s="52"/>
      <c r="Q62" s="52"/>
      <c r="R62" s="53"/>
      <c r="S62" s="41"/>
      <c r="T62" s="54" t="str">
        <f>IF(E62="M",R62*10^((0.79435814057)*(LOG(G62/174.393))^2),IF(E62="F",(R62*10^((0.89726074)*(LOG(G62/148.026))^2))," "))</f>
        <v xml:space="preserve"> </v>
      </c>
    </row>
    <row r="63" spans="1:20" ht="25.15" customHeight="1" x14ac:dyDescent="0.25">
      <c r="A63" s="13"/>
      <c r="B63" s="13">
        <v>11</v>
      </c>
      <c r="C63" s="21" t="s">
        <v>174</v>
      </c>
      <c r="D63" s="13" t="s">
        <v>175</v>
      </c>
      <c r="E63" s="13" t="s">
        <v>85</v>
      </c>
      <c r="F63" s="22" t="s">
        <v>176</v>
      </c>
      <c r="G63" s="18">
        <v>76.3</v>
      </c>
      <c r="H63" s="17" t="s">
        <v>182</v>
      </c>
      <c r="I63" s="17">
        <v>1996</v>
      </c>
      <c r="J63" s="48">
        <v>90</v>
      </c>
      <c r="K63" s="48">
        <v>95</v>
      </c>
      <c r="L63" s="48">
        <v>100</v>
      </c>
      <c r="M63" s="45">
        <v>100</v>
      </c>
      <c r="N63" s="47">
        <v>115</v>
      </c>
      <c r="O63" s="48">
        <v>120</v>
      </c>
      <c r="P63" s="48">
        <v>123</v>
      </c>
      <c r="Q63" s="19">
        <v>123</v>
      </c>
      <c r="R63" s="56">
        <f>SUM(M63+Q63)</f>
        <v>223</v>
      </c>
      <c r="S63" s="61" t="s">
        <v>87</v>
      </c>
      <c r="T63" s="49">
        <f>IF(E63="M",R63*10^((0.79435814057)*(LOG(G63/174.393))^2),IF(E63="F",(R63*10^((0.89726074)*(LOG(G63/148.026))^2))," "))</f>
        <v>282.28324892395136</v>
      </c>
    </row>
    <row r="64" spans="1:20" ht="25.15" customHeight="1" x14ac:dyDescent="0.25">
      <c r="A64" s="13"/>
      <c r="B64" s="13">
        <v>27</v>
      </c>
      <c r="C64" s="20" t="s">
        <v>133</v>
      </c>
      <c r="D64" s="13" t="s">
        <v>42</v>
      </c>
      <c r="E64" s="13" t="s">
        <v>85</v>
      </c>
      <c r="F64" s="17" t="s">
        <v>176</v>
      </c>
      <c r="G64" s="18">
        <v>70.400000000000006</v>
      </c>
      <c r="H64" s="17" t="s">
        <v>121</v>
      </c>
      <c r="I64" s="17">
        <v>1999</v>
      </c>
      <c r="J64" s="48">
        <v>70</v>
      </c>
      <c r="K64" s="48">
        <v>73</v>
      </c>
      <c r="L64" s="47">
        <v>75</v>
      </c>
      <c r="M64" s="45">
        <v>73</v>
      </c>
      <c r="N64" s="48">
        <v>98</v>
      </c>
      <c r="O64" s="47">
        <v>102</v>
      </c>
      <c r="P64" s="47">
        <v>102</v>
      </c>
      <c r="Q64" s="19">
        <v>98</v>
      </c>
      <c r="R64" s="56">
        <f>SUM(M64+Q64)</f>
        <v>171</v>
      </c>
      <c r="S64" s="61" t="s">
        <v>86</v>
      </c>
      <c r="T64" s="49">
        <f>IF(E64="M",R64*10^((0.79435814057)*(LOG(G64/174.393))^2),IF(E64="F",(R64*10^((0.89726074)*(LOG(G64/148.026))^2))," "))</f>
        <v>227.13381425885083</v>
      </c>
    </row>
    <row r="65" spans="1:22" ht="25.15" customHeight="1" x14ac:dyDescent="0.25">
      <c r="A65" s="13"/>
      <c r="B65" s="13">
        <v>31</v>
      </c>
      <c r="C65" s="21" t="s">
        <v>177</v>
      </c>
      <c r="D65" s="13" t="s">
        <v>131</v>
      </c>
      <c r="E65" s="13" t="s">
        <v>85</v>
      </c>
      <c r="F65" s="22" t="s">
        <v>176</v>
      </c>
      <c r="G65" s="18">
        <v>74.599999999999994</v>
      </c>
      <c r="H65" s="17"/>
      <c r="I65" s="17">
        <v>1995</v>
      </c>
      <c r="J65" s="48">
        <v>63</v>
      </c>
      <c r="K65" s="47">
        <v>66</v>
      </c>
      <c r="L65" s="47">
        <v>66</v>
      </c>
      <c r="M65" s="45">
        <v>63</v>
      </c>
      <c r="N65" s="48">
        <v>95</v>
      </c>
      <c r="O65" s="47">
        <v>100</v>
      </c>
      <c r="P65" s="47">
        <v>100</v>
      </c>
      <c r="Q65" s="19">
        <v>95</v>
      </c>
      <c r="R65" s="56">
        <f>SUM(M65+Q65)</f>
        <v>158</v>
      </c>
      <c r="S65" s="51" t="s">
        <v>88</v>
      </c>
      <c r="T65" s="49">
        <f>IF(E65="M",R65*10^((0.79435814057)*(LOG(G65/174.393))^2),IF(E65="F",(R65*10^((0.89726074)*(LOG(G65/148.026))^2))," "))</f>
        <v>202.62579917515671</v>
      </c>
    </row>
    <row r="66" spans="1:22" s="46" customFormat="1" ht="25.15" customHeight="1" x14ac:dyDescent="0.25">
      <c r="A66" s="37"/>
      <c r="B66" s="37"/>
      <c r="C66" s="38"/>
      <c r="D66" s="37"/>
      <c r="E66" s="37"/>
      <c r="F66" s="39"/>
      <c r="G66" s="40"/>
      <c r="H66" s="39"/>
      <c r="I66" s="39"/>
      <c r="J66" s="52"/>
      <c r="K66" s="52"/>
      <c r="L66" s="52"/>
      <c r="M66" s="52"/>
      <c r="N66" s="52"/>
      <c r="O66" s="52"/>
      <c r="P66" s="52"/>
      <c r="Q66" s="52"/>
      <c r="R66" s="53"/>
      <c r="S66" s="41"/>
      <c r="T66" s="54" t="str">
        <f>IF(E66="M",R66*10^((0.79435814057)*(LOG(G66/174.393))^2),IF(E66="F",(R66*10^((0.89726074)*(LOG(G66/148.026))^2))," "))</f>
        <v xml:space="preserve"> </v>
      </c>
    </row>
    <row r="67" spans="1:22" ht="25.15" customHeight="1" x14ac:dyDescent="0.25">
      <c r="A67" s="13"/>
      <c r="B67" s="13">
        <v>8</v>
      </c>
      <c r="C67" s="20" t="s">
        <v>137</v>
      </c>
      <c r="D67" s="13" t="s">
        <v>138</v>
      </c>
      <c r="E67" s="13" t="s">
        <v>85</v>
      </c>
      <c r="F67" s="17">
        <v>77</v>
      </c>
      <c r="G67" s="18">
        <v>76.3</v>
      </c>
      <c r="H67" s="17" t="s">
        <v>109</v>
      </c>
      <c r="I67" s="17">
        <v>1994</v>
      </c>
      <c r="J67" s="48">
        <v>105</v>
      </c>
      <c r="K67" s="48">
        <v>106</v>
      </c>
      <c r="L67" s="48">
        <v>112</v>
      </c>
      <c r="M67" s="45">
        <v>112</v>
      </c>
      <c r="N67" s="48">
        <v>127</v>
      </c>
      <c r="O67" s="48">
        <v>130</v>
      </c>
      <c r="P67" s="48">
        <v>135</v>
      </c>
      <c r="Q67" s="23">
        <v>135</v>
      </c>
      <c r="R67" s="56">
        <f>SUM(M67+Q67)</f>
        <v>247</v>
      </c>
      <c r="S67" s="51" t="s">
        <v>87</v>
      </c>
      <c r="T67" s="49">
        <f>IF(E67="M",R67*10^((0.79435814057)*(LOG(G67/174.393))^2),IF(E67="F",(R67*10^((0.89726074)*(LOG(G67/148.026))^2))," "))</f>
        <v>312.66350889782956</v>
      </c>
    </row>
    <row r="68" spans="1:22" ht="25.15" customHeight="1" x14ac:dyDescent="0.25">
      <c r="A68" s="13"/>
      <c r="B68" s="13">
        <v>22</v>
      </c>
      <c r="C68" s="21" t="s">
        <v>134</v>
      </c>
      <c r="D68" s="13" t="s">
        <v>69</v>
      </c>
      <c r="E68" s="13" t="s">
        <v>85</v>
      </c>
      <c r="F68" s="22">
        <v>77</v>
      </c>
      <c r="G68" s="18">
        <v>74.8</v>
      </c>
      <c r="H68" s="17"/>
      <c r="I68" s="17">
        <v>1993</v>
      </c>
      <c r="J68" s="47">
        <v>80</v>
      </c>
      <c r="K68" s="48">
        <v>80</v>
      </c>
      <c r="L68" s="47">
        <v>83</v>
      </c>
      <c r="M68" s="45">
        <v>80</v>
      </c>
      <c r="N68" s="48">
        <v>100</v>
      </c>
      <c r="O68" s="48">
        <v>104</v>
      </c>
      <c r="P68" s="47">
        <v>108</v>
      </c>
      <c r="Q68" s="19">
        <v>104</v>
      </c>
      <c r="R68" s="56">
        <f>SUM(M68+Q68)</f>
        <v>184</v>
      </c>
      <c r="S68" s="51" t="s">
        <v>86</v>
      </c>
      <c r="T68" s="49">
        <f>IF(E68="M",R68*10^((0.79435814057)*(LOG(G68/174.393))^2),IF(E68="F",(R68*10^((0.89726074)*(LOG(G68/148.026))^2))," "))</f>
        <v>235.59999674714004</v>
      </c>
    </row>
    <row r="69" spans="1:22" ht="25.15" customHeight="1" x14ac:dyDescent="0.25">
      <c r="A69" s="13"/>
      <c r="B69" s="13">
        <v>28</v>
      </c>
      <c r="C69" s="20" t="s">
        <v>132</v>
      </c>
      <c r="D69" s="13" t="s">
        <v>104</v>
      </c>
      <c r="E69" s="13" t="s">
        <v>85</v>
      </c>
      <c r="F69" s="17">
        <v>77</v>
      </c>
      <c r="G69" s="18">
        <v>75.5</v>
      </c>
      <c r="H69" s="17" t="s">
        <v>109</v>
      </c>
      <c r="I69" s="17">
        <v>1977</v>
      </c>
      <c r="J69" s="47">
        <v>70</v>
      </c>
      <c r="K69" s="47">
        <v>70</v>
      </c>
      <c r="L69" s="48">
        <v>70</v>
      </c>
      <c r="M69" s="45">
        <v>70</v>
      </c>
      <c r="N69" s="48">
        <v>102</v>
      </c>
      <c r="O69" s="47">
        <v>107</v>
      </c>
      <c r="P69" s="47">
        <v>107</v>
      </c>
      <c r="Q69" s="23">
        <v>102</v>
      </c>
      <c r="R69" s="56">
        <f>SUM(M69+Q69)</f>
        <v>172</v>
      </c>
      <c r="S69" s="61" t="s">
        <v>88</v>
      </c>
      <c r="T69" s="49">
        <f>IF(E69="M",R69*10^((0.79435814057)*(LOG(G69/174.393))^2),IF(E69="F",(R69*10^((0.89726074)*(LOG(G69/148.026))^2))," "))</f>
        <v>219.04643611751257</v>
      </c>
      <c r="V69" s="50"/>
    </row>
    <row r="70" spans="1:22" s="46" customFormat="1" ht="25.15" customHeight="1" x14ac:dyDescent="0.25">
      <c r="A70" s="37"/>
      <c r="B70" s="37"/>
      <c r="C70" s="38"/>
      <c r="D70" s="37"/>
      <c r="E70" s="37"/>
      <c r="F70" s="39"/>
      <c r="G70" s="40"/>
      <c r="H70" s="39"/>
      <c r="I70" s="39"/>
      <c r="J70" s="52"/>
      <c r="K70" s="52"/>
      <c r="L70" s="52"/>
      <c r="M70" s="52"/>
      <c r="N70" s="52"/>
      <c r="O70" s="52"/>
      <c r="P70" s="52"/>
      <c r="Q70" s="52"/>
      <c r="R70" s="53"/>
      <c r="S70" s="41"/>
      <c r="T70" s="54" t="str">
        <f>IF(E70="M",R70*10^((0.79435814057)*(LOG(G70/174.393))^2),IF(E70="F",(R70*10^((0.89726074)*(LOG(G70/148.026))^2))," "))</f>
        <v xml:space="preserve"> </v>
      </c>
    </row>
    <row r="71" spans="1:22" s="12" customFormat="1" ht="25.15" customHeight="1" x14ac:dyDescent="0.2">
      <c r="A71" s="29"/>
      <c r="B71" s="29"/>
      <c r="C71" s="30"/>
      <c r="D71" s="29"/>
      <c r="E71" s="29"/>
      <c r="F71" s="31"/>
      <c r="G71" s="32"/>
      <c r="H71" s="31"/>
      <c r="I71" s="31"/>
      <c r="J71" s="33"/>
      <c r="K71" s="33"/>
      <c r="L71" s="34"/>
      <c r="M71" s="35"/>
      <c r="N71" s="33"/>
      <c r="O71" s="33"/>
      <c r="P71" s="34"/>
      <c r="Q71" s="36"/>
      <c r="R71" s="36"/>
      <c r="S71" s="27"/>
      <c r="T71" s="27"/>
    </row>
    <row r="72" spans="1:22" ht="25.15" customHeight="1" x14ac:dyDescent="0.2">
      <c r="M72" s="1" t="s">
        <v>93</v>
      </c>
      <c r="N72" s="59"/>
    </row>
    <row r="77" spans="1:22" ht="25.15" customHeight="1" x14ac:dyDescent="0.25">
      <c r="C77" s="42" t="s">
        <v>111</v>
      </c>
    </row>
    <row r="78" spans="1:22" ht="25.15" customHeight="1" x14ac:dyDescent="0.2">
      <c r="A78" s="61"/>
      <c r="B78" s="13" t="s">
        <v>14</v>
      </c>
      <c r="C78" s="13"/>
      <c r="D78" s="13"/>
      <c r="E78" s="13"/>
      <c r="F78" s="61"/>
      <c r="G78" s="61"/>
      <c r="H78" s="61"/>
      <c r="I78" s="61"/>
      <c r="J78" s="62" t="s">
        <v>7</v>
      </c>
      <c r="K78" s="62"/>
      <c r="L78" s="62"/>
      <c r="M78" s="61"/>
      <c r="N78" s="62" t="s">
        <v>8</v>
      </c>
      <c r="O78" s="62"/>
      <c r="P78" s="62"/>
      <c r="Q78" s="61"/>
      <c r="R78" s="61"/>
      <c r="S78" s="61"/>
      <c r="T78" s="61"/>
    </row>
    <row r="79" spans="1:22" ht="25.15" customHeight="1" x14ac:dyDescent="0.2">
      <c r="A79" s="13" t="s">
        <v>13</v>
      </c>
      <c r="B79" s="13" t="s">
        <v>4</v>
      </c>
      <c r="C79" s="13" t="s">
        <v>9</v>
      </c>
      <c r="D79" s="13" t="s">
        <v>10</v>
      </c>
      <c r="E79" s="13" t="s">
        <v>81</v>
      </c>
      <c r="F79" s="61" t="s">
        <v>0</v>
      </c>
      <c r="G79" s="61" t="s">
        <v>5</v>
      </c>
      <c r="H79" s="61" t="s">
        <v>1</v>
      </c>
      <c r="I79" s="61" t="s">
        <v>6</v>
      </c>
      <c r="J79" s="61">
        <v>1</v>
      </c>
      <c r="K79" s="61">
        <v>2</v>
      </c>
      <c r="L79" s="61">
        <v>3</v>
      </c>
      <c r="M79" s="61" t="s">
        <v>2</v>
      </c>
      <c r="N79" s="61">
        <v>1</v>
      </c>
      <c r="O79" s="61">
        <v>2</v>
      </c>
      <c r="P79" s="61">
        <v>3</v>
      </c>
      <c r="Q79" s="61" t="s">
        <v>2</v>
      </c>
      <c r="R79" s="61" t="s">
        <v>3</v>
      </c>
      <c r="S79" s="61" t="s">
        <v>15</v>
      </c>
      <c r="T79" s="61" t="s">
        <v>78</v>
      </c>
    </row>
    <row r="80" spans="1:22" ht="25.15" customHeight="1" x14ac:dyDescent="0.25">
      <c r="A80" s="13"/>
      <c r="B80" s="13">
        <v>13</v>
      </c>
      <c r="C80" s="20" t="s">
        <v>137</v>
      </c>
      <c r="D80" s="13" t="s">
        <v>150</v>
      </c>
      <c r="E80" s="13" t="s">
        <v>85</v>
      </c>
      <c r="F80" s="17" t="s">
        <v>100</v>
      </c>
      <c r="G80" s="18">
        <v>78.599999999999994</v>
      </c>
      <c r="H80" s="17" t="s">
        <v>109</v>
      </c>
      <c r="I80" s="17">
        <v>1997</v>
      </c>
      <c r="J80" s="48">
        <v>105</v>
      </c>
      <c r="K80" s="48">
        <v>109</v>
      </c>
      <c r="L80" s="48">
        <v>114</v>
      </c>
      <c r="M80" s="45">
        <v>114</v>
      </c>
      <c r="N80" s="48">
        <v>125</v>
      </c>
      <c r="O80" s="48">
        <v>129</v>
      </c>
      <c r="P80" s="48">
        <v>133</v>
      </c>
      <c r="Q80" s="45">
        <v>133</v>
      </c>
      <c r="R80" s="56">
        <f>SUM(M80+Q80)</f>
        <v>247</v>
      </c>
      <c r="S80" s="61" t="s">
        <v>87</v>
      </c>
      <c r="T80" s="49">
        <f>IF(E80="M",R80*10^((0.79435814057)*(LOG(G80/174.393))^2),IF(E80="F",(R80*10^((0.89726074)*(LOG(G80/148.026))^2))," "))</f>
        <v>307.50549829045747</v>
      </c>
    </row>
    <row r="81" spans="1:22" ht="25.15" customHeight="1" x14ac:dyDescent="0.25">
      <c r="A81" s="13"/>
      <c r="B81" s="13">
        <v>18</v>
      </c>
      <c r="C81" s="16" t="s">
        <v>147</v>
      </c>
      <c r="D81" s="13" t="s">
        <v>48</v>
      </c>
      <c r="E81" s="13" t="s">
        <v>85</v>
      </c>
      <c r="F81" s="17" t="s">
        <v>100</v>
      </c>
      <c r="G81" s="18">
        <v>83</v>
      </c>
      <c r="H81" s="17" t="s">
        <v>95</v>
      </c>
      <c r="I81" s="17">
        <v>1996</v>
      </c>
      <c r="J81" s="48">
        <v>93</v>
      </c>
      <c r="K81" s="47">
        <v>96</v>
      </c>
      <c r="L81" s="47">
        <v>96</v>
      </c>
      <c r="M81" s="45">
        <v>93</v>
      </c>
      <c r="N81" s="48">
        <v>120</v>
      </c>
      <c r="O81" s="48">
        <v>125</v>
      </c>
      <c r="P81" s="48">
        <v>130</v>
      </c>
      <c r="Q81" s="45">
        <v>130</v>
      </c>
      <c r="R81" s="56">
        <f>SUM(M81+Q81)</f>
        <v>223</v>
      </c>
      <c r="S81" s="61" t="s">
        <v>86</v>
      </c>
      <c r="T81" s="49">
        <f>IF(E81="M",R81*10^((0.79435814057)*(LOG(G81/174.393))^2),IF(E81="F",(R81*10^((0.89726074)*(LOG(G81/148.026))^2))," "))</f>
        <v>269.71055844546538</v>
      </c>
    </row>
    <row r="82" spans="1:22" ht="25.15" customHeight="1" x14ac:dyDescent="0.25">
      <c r="A82" s="13"/>
      <c r="B82" s="13">
        <v>35</v>
      </c>
      <c r="C82" s="20" t="s">
        <v>54</v>
      </c>
      <c r="D82" s="13" t="s">
        <v>55</v>
      </c>
      <c r="E82" s="13" t="s">
        <v>85</v>
      </c>
      <c r="F82" s="17" t="s">
        <v>100</v>
      </c>
      <c r="G82" s="18">
        <v>79.900000000000006</v>
      </c>
      <c r="H82" s="17" t="s">
        <v>183</v>
      </c>
      <c r="I82" s="17">
        <v>1996</v>
      </c>
      <c r="J82" s="48">
        <v>67</v>
      </c>
      <c r="K82" s="48">
        <v>70</v>
      </c>
      <c r="L82" s="47">
        <v>71</v>
      </c>
      <c r="M82" s="45">
        <v>70</v>
      </c>
      <c r="N82" s="48">
        <v>88</v>
      </c>
      <c r="O82" s="48">
        <v>93</v>
      </c>
      <c r="P82" s="47">
        <v>96</v>
      </c>
      <c r="Q82" s="45">
        <v>93</v>
      </c>
      <c r="R82" s="56">
        <f>SUM(M82+Q82)</f>
        <v>163</v>
      </c>
      <c r="S82" s="61" t="s">
        <v>88</v>
      </c>
      <c r="T82" s="49">
        <f>IF(E82="M",R82*10^((0.79435814057)*(LOG(G82/174.393))^2),IF(E82="F",(R82*10^((0.89726074)*(LOG(G82/148.026))^2))," "))</f>
        <v>201.12519920944794</v>
      </c>
      <c r="V82" s="50"/>
    </row>
    <row r="83" spans="1:22" s="46" customFormat="1" ht="25.15" customHeight="1" x14ac:dyDescent="0.25">
      <c r="A83" s="37"/>
      <c r="B83" s="37"/>
      <c r="C83" s="38"/>
      <c r="D83" s="37"/>
      <c r="E83" s="37"/>
      <c r="F83" s="39"/>
      <c r="G83" s="40"/>
      <c r="H83" s="39"/>
      <c r="I83" s="39"/>
      <c r="J83" s="52"/>
      <c r="K83" s="52"/>
      <c r="L83" s="52"/>
      <c r="M83" s="52"/>
      <c r="N83" s="52"/>
      <c r="O83" s="52"/>
      <c r="P83" s="52"/>
      <c r="Q83" s="52"/>
      <c r="R83" s="57"/>
      <c r="S83" s="41"/>
      <c r="T83" s="54" t="str">
        <f t="shared" ref="T83" si="14">IF(E83="M",R83*10^((0.79435814057)*(LOG(G83/174.393))^2),IF(E83="F",(R83*10^((0.89726074)*(LOG(G83/148.026))^2))," "))</f>
        <v xml:space="preserve"> </v>
      </c>
    </row>
    <row r="84" spans="1:22" ht="25.15" customHeight="1" x14ac:dyDescent="0.25">
      <c r="A84" s="13"/>
      <c r="B84" s="13">
        <v>11</v>
      </c>
      <c r="C84" s="16" t="s">
        <v>92</v>
      </c>
      <c r="D84" s="13" t="s">
        <v>50</v>
      </c>
      <c r="E84" s="13" t="s">
        <v>85</v>
      </c>
      <c r="F84" s="17">
        <v>85</v>
      </c>
      <c r="G84" s="18">
        <v>80</v>
      </c>
      <c r="H84" s="17" t="s">
        <v>90</v>
      </c>
      <c r="I84" s="17">
        <v>1978</v>
      </c>
      <c r="J84" s="48">
        <v>105</v>
      </c>
      <c r="K84" s="48">
        <v>110</v>
      </c>
      <c r="L84" s="47">
        <v>112</v>
      </c>
      <c r="M84" s="45">
        <v>110</v>
      </c>
      <c r="N84" s="48">
        <v>133</v>
      </c>
      <c r="O84" s="47">
        <v>138</v>
      </c>
      <c r="P84" s="47">
        <v>142</v>
      </c>
      <c r="Q84" s="45">
        <v>133</v>
      </c>
      <c r="R84" s="56">
        <f>SUM(M84+Q84)</f>
        <v>243</v>
      </c>
      <c r="S84" s="61" t="s">
        <v>87</v>
      </c>
      <c r="T84" s="49">
        <f>IF(E84="M",R84*10^((0.79435814057)*(LOG(G84/174.393))^2),IF(E84="F",(R84*10^((0.89726074)*(LOG(G84/148.026))^2))," "))</f>
        <v>299.63521165701832</v>
      </c>
    </row>
    <row r="85" spans="1:22" ht="25.15" customHeight="1" x14ac:dyDescent="0.25">
      <c r="A85" s="13"/>
      <c r="B85" s="13">
        <v>33</v>
      </c>
      <c r="C85" s="16" t="s">
        <v>143</v>
      </c>
      <c r="D85" s="13" t="s">
        <v>144</v>
      </c>
      <c r="E85" s="13" t="s">
        <v>85</v>
      </c>
      <c r="F85" s="17">
        <v>85</v>
      </c>
      <c r="G85" s="18">
        <v>81.8</v>
      </c>
      <c r="H85" s="17"/>
      <c r="I85" s="17">
        <v>1994</v>
      </c>
      <c r="J85" s="48">
        <v>80</v>
      </c>
      <c r="K85" s="47">
        <v>85</v>
      </c>
      <c r="L85" s="48">
        <v>85</v>
      </c>
      <c r="M85" s="45">
        <v>85</v>
      </c>
      <c r="N85" s="48">
        <v>105</v>
      </c>
      <c r="O85" s="47">
        <v>110</v>
      </c>
      <c r="P85" s="48">
        <v>110</v>
      </c>
      <c r="Q85" s="45">
        <v>110</v>
      </c>
      <c r="R85" s="56">
        <f>SUM(M85+Q85)</f>
        <v>195</v>
      </c>
      <c r="S85" s="61" t="s">
        <v>86</v>
      </c>
      <c r="T85" s="49">
        <f>IF(E85="M",R85*10^((0.79435814057)*(LOG(G85/174.393))^2),IF(E85="F",(R85*10^((0.89726074)*(LOG(G85/148.026))^2))," "))</f>
        <v>237.62906297959771</v>
      </c>
    </row>
    <row r="86" spans="1:22" ht="25.15" customHeight="1" x14ac:dyDescent="0.25">
      <c r="A86" s="13"/>
      <c r="B86" s="13">
        <v>8</v>
      </c>
      <c r="C86" s="16" t="s">
        <v>154</v>
      </c>
      <c r="D86" s="13" t="s">
        <v>153</v>
      </c>
      <c r="E86" s="13" t="s">
        <v>85</v>
      </c>
      <c r="F86" s="17">
        <v>85</v>
      </c>
      <c r="G86" s="18">
        <v>80.599999999999994</v>
      </c>
      <c r="H86" s="17" t="s">
        <v>109</v>
      </c>
      <c r="I86" s="17">
        <v>1990</v>
      </c>
      <c r="J86" s="48">
        <v>86</v>
      </c>
      <c r="K86" s="47">
        <v>89</v>
      </c>
      <c r="L86" s="47">
        <v>90</v>
      </c>
      <c r="M86" s="45">
        <v>86</v>
      </c>
      <c r="N86" s="47">
        <v>105</v>
      </c>
      <c r="O86" s="47">
        <v>105</v>
      </c>
      <c r="P86" s="48">
        <v>105</v>
      </c>
      <c r="Q86" s="45">
        <v>105</v>
      </c>
      <c r="R86" s="56">
        <f t="shared" ref="R86" si="15">SUM(M86+Q86)</f>
        <v>191</v>
      </c>
      <c r="S86" s="61" t="s">
        <v>88</v>
      </c>
      <c r="T86" s="49">
        <f t="shared" ref="T86" si="16">IF(E86="M",R86*10^((0.79435814057)*(LOG(G86/174.393))^2),IF(E86="F",(R86*10^((0.89726074)*(LOG(G86/148.026))^2))," "))</f>
        <v>234.5759553905049</v>
      </c>
    </row>
    <row r="87" spans="1:22" s="46" customFormat="1" ht="25.15" customHeight="1" x14ac:dyDescent="0.25">
      <c r="A87" s="37"/>
      <c r="B87" s="37"/>
      <c r="C87" s="38"/>
      <c r="D87" s="37"/>
      <c r="E87" s="37"/>
      <c r="F87" s="39"/>
      <c r="G87" s="40"/>
      <c r="H87" s="39"/>
      <c r="I87" s="39"/>
      <c r="J87" s="52"/>
      <c r="K87" s="52"/>
      <c r="L87" s="52"/>
      <c r="M87" s="52"/>
      <c r="N87" s="52"/>
      <c r="O87" s="52"/>
      <c r="P87" s="52"/>
      <c r="Q87" s="52"/>
      <c r="R87" s="57"/>
      <c r="S87" s="41"/>
      <c r="T87" s="54" t="str">
        <f t="shared" ref="T87" si="17">IF(E87="M",R87*10^((0.79435814057)*(LOG(G87/174.393))^2),IF(E87="F",(R87*10^((0.89726074)*(LOG(G87/148.026))^2))," "))</f>
        <v xml:space="preserve"> </v>
      </c>
    </row>
    <row r="88" spans="1:22" ht="25.15" customHeight="1" x14ac:dyDescent="0.25">
      <c r="A88" s="13"/>
      <c r="B88" s="13">
        <v>3</v>
      </c>
      <c r="C88" s="20" t="s">
        <v>103</v>
      </c>
      <c r="D88" s="13" t="s">
        <v>67</v>
      </c>
      <c r="E88" s="13" t="s">
        <v>85</v>
      </c>
      <c r="F88" s="17">
        <v>94</v>
      </c>
      <c r="G88" s="18">
        <v>91.1</v>
      </c>
      <c r="H88" s="17" t="s">
        <v>95</v>
      </c>
      <c r="I88" s="17">
        <v>1983</v>
      </c>
      <c r="J88" s="48">
        <v>100</v>
      </c>
      <c r="K88" s="48">
        <v>105</v>
      </c>
      <c r="L88" s="47">
        <v>110</v>
      </c>
      <c r="M88" s="45">
        <v>105</v>
      </c>
      <c r="N88" s="48">
        <v>130</v>
      </c>
      <c r="O88" s="48">
        <v>135</v>
      </c>
      <c r="P88" s="47">
        <v>140</v>
      </c>
      <c r="Q88" s="45">
        <v>135</v>
      </c>
      <c r="R88" s="56">
        <f>SUM(M88+Q88)</f>
        <v>240</v>
      </c>
      <c r="S88" s="61" t="s">
        <v>87</v>
      </c>
      <c r="T88" s="49">
        <f>IF(E88="M",R88*10^((0.79435814057)*(LOG(G88/174.393))^2),IF(E88="F",(R88*10^((0.89726074)*(LOG(G88/148.026))^2))," "))</f>
        <v>277.5789698631653</v>
      </c>
    </row>
    <row r="89" spans="1:22" ht="25.15" customHeight="1" x14ac:dyDescent="0.25">
      <c r="A89" s="13"/>
      <c r="B89" s="13">
        <v>12</v>
      </c>
      <c r="C89" s="16" t="s">
        <v>151</v>
      </c>
      <c r="D89" s="13" t="s">
        <v>152</v>
      </c>
      <c r="E89" s="13" t="s">
        <v>85</v>
      </c>
      <c r="F89" s="17">
        <v>94</v>
      </c>
      <c r="G89" s="18">
        <v>85.6</v>
      </c>
      <c r="H89" s="17" t="s">
        <v>108</v>
      </c>
      <c r="I89" s="17">
        <v>1994</v>
      </c>
      <c r="J89" s="48">
        <v>88</v>
      </c>
      <c r="K89" s="48">
        <v>91</v>
      </c>
      <c r="L89" s="48">
        <v>97</v>
      </c>
      <c r="M89" s="45">
        <v>97</v>
      </c>
      <c r="N89" s="48">
        <v>115</v>
      </c>
      <c r="O89" s="68">
        <v>122</v>
      </c>
      <c r="P89" s="47">
        <v>122</v>
      </c>
      <c r="Q89" s="45">
        <v>115</v>
      </c>
      <c r="R89" s="56">
        <f>SUM(M89+Q89)</f>
        <v>212</v>
      </c>
      <c r="S89" s="61" t="s">
        <v>86</v>
      </c>
      <c r="T89" s="49">
        <f>IF(E89="M",R89*10^((0.79435814057)*(LOG(G89/174.393))^2),IF(E89="F",(R89*10^((0.89726074)*(LOG(G89/148.026))^2))," "))</f>
        <v>252.46961201614178</v>
      </c>
    </row>
    <row r="90" spans="1:22" ht="25.15" customHeight="1" x14ac:dyDescent="0.25">
      <c r="A90" s="13"/>
      <c r="B90" s="13">
        <v>17</v>
      </c>
      <c r="C90" s="20" t="s">
        <v>101</v>
      </c>
      <c r="D90" s="13" t="s">
        <v>102</v>
      </c>
      <c r="E90" s="13" t="s">
        <v>85</v>
      </c>
      <c r="F90" s="17">
        <v>94</v>
      </c>
      <c r="G90" s="18">
        <v>90.7</v>
      </c>
      <c r="H90" s="17" t="s">
        <v>149</v>
      </c>
      <c r="I90" s="17">
        <v>1983</v>
      </c>
      <c r="J90" s="48">
        <v>82</v>
      </c>
      <c r="K90" s="48">
        <v>86</v>
      </c>
      <c r="L90" s="47">
        <v>96</v>
      </c>
      <c r="M90" s="45">
        <v>86</v>
      </c>
      <c r="N90" s="48">
        <v>95</v>
      </c>
      <c r="O90" s="48">
        <v>100</v>
      </c>
      <c r="P90" s="47">
        <v>110</v>
      </c>
      <c r="Q90" s="45">
        <v>100</v>
      </c>
      <c r="R90" s="56">
        <f>SUM(M90+Q90)</f>
        <v>186</v>
      </c>
      <c r="S90" s="61" t="s">
        <v>88</v>
      </c>
      <c r="T90" s="49">
        <f>IF(E90="M",R90*10^((0.79435814057)*(LOG(G90/174.393))^2),IF(E90="F",(R90*10^((0.89726074)*(LOG(G90/148.026))^2))," "))</f>
        <v>215.54968795609565</v>
      </c>
    </row>
    <row r="91" spans="1:22" s="46" customFormat="1" ht="25.15" customHeight="1" x14ac:dyDescent="0.25">
      <c r="A91" s="37"/>
      <c r="B91" s="37"/>
      <c r="C91" s="38"/>
      <c r="D91" s="37"/>
      <c r="E91" s="37"/>
      <c r="F91" s="39"/>
      <c r="G91" s="40"/>
      <c r="H91" s="39"/>
      <c r="I91" s="39"/>
      <c r="J91" s="52"/>
      <c r="K91" s="52"/>
      <c r="L91" s="52"/>
      <c r="M91" s="52"/>
      <c r="N91" s="52"/>
      <c r="O91" s="52"/>
      <c r="P91" s="52"/>
      <c r="Q91" s="52"/>
      <c r="R91" s="57"/>
      <c r="S91" s="41"/>
      <c r="T91" s="54" t="str">
        <f t="shared" ref="T91" si="18">IF(E91="M",R91*10^((0.79435814057)*(LOG(G91/174.393))^2),IF(E91="F",(R91*10^((0.89726074)*(LOG(G91/148.026))^2))," "))</f>
        <v xml:space="preserve"> </v>
      </c>
    </row>
    <row r="92" spans="1:22" ht="25.15" customHeight="1" x14ac:dyDescent="0.25">
      <c r="A92" s="13"/>
      <c r="B92" s="13">
        <v>15</v>
      </c>
      <c r="C92" s="20" t="s">
        <v>148</v>
      </c>
      <c r="D92" s="13" t="s">
        <v>104</v>
      </c>
      <c r="E92" s="13" t="s">
        <v>85</v>
      </c>
      <c r="F92" s="17">
        <v>105</v>
      </c>
      <c r="G92" s="18">
        <v>103.5</v>
      </c>
      <c r="H92" s="17" t="s">
        <v>149</v>
      </c>
      <c r="I92" s="17">
        <v>1991</v>
      </c>
      <c r="J92" s="48">
        <v>115</v>
      </c>
      <c r="K92" s="48">
        <v>120</v>
      </c>
      <c r="L92" s="47">
        <v>125</v>
      </c>
      <c r="M92" s="45">
        <v>120</v>
      </c>
      <c r="N92" s="48">
        <v>150</v>
      </c>
      <c r="O92" s="47">
        <v>155</v>
      </c>
      <c r="P92" s="48">
        <v>160</v>
      </c>
      <c r="Q92" s="45">
        <v>160</v>
      </c>
      <c r="R92" s="56">
        <f>SUM(M92+Q92)</f>
        <v>280</v>
      </c>
      <c r="S92" s="61" t="s">
        <v>87</v>
      </c>
      <c r="T92" s="49">
        <f>IF(E92="M",R92*10^((0.79435814057)*(LOG(G92/174.393))^2),IF(E92="F",(R92*10^((0.89726074)*(LOG(G92/148.026))^2))," "))</f>
        <v>307.56882626068733</v>
      </c>
    </row>
    <row r="93" spans="1:22" ht="25.15" customHeight="1" x14ac:dyDescent="0.25">
      <c r="A93" s="13"/>
      <c r="B93" s="13">
        <v>5</v>
      </c>
      <c r="C93" s="20" t="s">
        <v>155</v>
      </c>
      <c r="D93" s="13" t="s">
        <v>156</v>
      </c>
      <c r="E93" s="13" t="s">
        <v>85</v>
      </c>
      <c r="F93" s="17">
        <v>105</v>
      </c>
      <c r="G93" s="18">
        <v>99.3</v>
      </c>
      <c r="H93" s="17" t="s">
        <v>108</v>
      </c>
      <c r="I93" s="17">
        <v>1989</v>
      </c>
      <c r="J93" s="48">
        <v>90</v>
      </c>
      <c r="K93" s="48">
        <v>95</v>
      </c>
      <c r="L93" s="47">
        <v>102</v>
      </c>
      <c r="M93" s="45">
        <v>95</v>
      </c>
      <c r="N93" s="47">
        <v>120</v>
      </c>
      <c r="O93" s="48">
        <v>125</v>
      </c>
      <c r="P93" s="47">
        <v>135</v>
      </c>
      <c r="Q93" s="58">
        <v>125</v>
      </c>
      <c r="R93" s="56">
        <f>SUM(M93+Q93)</f>
        <v>220</v>
      </c>
      <c r="S93" s="61" t="s">
        <v>86</v>
      </c>
      <c r="T93" s="49">
        <f>IF(E93="M",R93*10^((0.79435814057)*(LOG(G93/174.393))^2),IF(E93="F",(R93*10^((0.89726074)*(LOG(G93/148.026))^2))," "))</f>
        <v>245.43732660448626</v>
      </c>
      <c r="V93" s="50"/>
    </row>
    <row r="94" spans="1:22" s="46" customFormat="1" ht="25.15" customHeight="1" x14ac:dyDescent="0.25">
      <c r="A94" s="37"/>
      <c r="B94" s="37"/>
      <c r="C94" s="38"/>
      <c r="D94" s="37"/>
      <c r="E94" s="37"/>
      <c r="F94" s="39"/>
      <c r="G94" s="40"/>
      <c r="H94" s="39"/>
      <c r="I94" s="39"/>
      <c r="J94" s="52"/>
      <c r="K94" s="52"/>
      <c r="L94" s="52"/>
      <c r="M94" s="52"/>
      <c r="N94" s="52"/>
      <c r="O94" s="52"/>
      <c r="P94" s="52"/>
      <c r="Q94" s="52"/>
      <c r="R94" s="57"/>
      <c r="S94" s="41"/>
      <c r="T94" s="54" t="str">
        <f t="shared" ref="T94" si="19">IF(E94="M",R94*10^((0.79435814057)*(LOG(G94/174.393))^2),IF(E94="F",(R94*10^((0.89726074)*(LOG(G94/148.026))^2))," "))</f>
        <v xml:space="preserve"> </v>
      </c>
    </row>
    <row r="95" spans="1:22" ht="25.15" customHeight="1" x14ac:dyDescent="0.25">
      <c r="A95" s="13"/>
      <c r="B95" s="13">
        <v>26</v>
      </c>
      <c r="C95" s="16" t="s">
        <v>141</v>
      </c>
      <c r="D95" s="13" t="s">
        <v>73</v>
      </c>
      <c r="E95" s="13" t="s">
        <v>85</v>
      </c>
      <c r="F95" s="17" t="s">
        <v>142</v>
      </c>
      <c r="G95" s="18">
        <v>111.3</v>
      </c>
      <c r="H95" s="17" t="s">
        <v>106</v>
      </c>
      <c r="I95" s="17">
        <v>1994</v>
      </c>
      <c r="J95" s="48">
        <v>107</v>
      </c>
      <c r="K95" s="48">
        <v>112</v>
      </c>
      <c r="L95" s="47">
        <v>117</v>
      </c>
      <c r="M95" s="45">
        <v>112</v>
      </c>
      <c r="N95" s="48">
        <v>133</v>
      </c>
      <c r="O95" s="47">
        <v>138</v>
      </c>
      <c r="P95" s="47">
        <v>138</v>
      </c>
      <c r="Q95" s="45">
        <v>133</v>
      </c>
      <c r="R95" s="56">
        <f>SUM(M95+Q95)</f>
        <v>245</v>
      </c>
      <c r="S95" s="61" t="s">
        <v>87</v>
      </c>
      <c r="T95" s="49">
        <f>IF(E95="M",R95*10^((0.79435814057)*(LOG(G95/174.393))^2),IF(E95="F",(R95*10^((0.89726074)*(LOG(G95/148.026))^2))," "))</f>
        <v>262.65280967313277</v>
      </c>
    </row>
    <row r="96" spans="1:22" ht="25.15" customHeight="1" x14ac:dyDescent="0.25">
      <c r="A96" s="13"/>
      <c r="B96" s="13">
        <v>19</v>
      </c>
      <c r="C96" s="20" t="s">
        <v>145</v>
      </c>
      <c r="D96" s="13" t="s">
        <v>146</v>
      </c>
      <c r="E96" s="13" t="s">
        <v>85</v>
      </c>
      <c r="F96" s="17" t="s">
        <v>142</v>
      </c>
      <c r="G96" s="18">
        <v>108.2</v>
      </c>
      <c r="H96" s="17" t="s">
        <v>95</v>
      </c>
      <c r="I96" s="17">
        <v>1981</v>
      </c>
      <c r="J96" s="48">
        <v>75</v>
      </c>
      <c r="K96" s="48">
        <v>80</v>
      </c>
      <c r="L96" s="47">
        <v>85</v>
      </c>
      <c r="M96" s="45">
        <v>80</v>
      </c>
      <c r="N96" s="48">
        <v>90</v>
      </c>
      <c r="O96" s="48">
        <v>95</v>
      </c>
      <c r="P96" s="48">
        <v>100</v>
      </c>
      <c r="Q96" s="45">
        <v>100</v>
      </c>
      <c r="R96" s="56">
        <f>SUM(M96+Q96)</f>
        <v>180</v>
      </c>
      <c r="S96" s="61" t="s">
        <v>86</v>
      </c>
      <c r="T96" s="49">
        <f>IF(E96="M",R96*10^((0.79435814057)*(LOG(G96/174.393))^2),IF(E96="F",(R96*10^((0.89726074)*(LOG(G96/148.026))^2))," "))</f>
        <v>194.71942421658446</v>
      </c>
    </row>
    <row r="97" spans="1:20" s="12" customFormat="1" ht="25.15" customHeight="1" x14ac:dyDescent="0.2">
      <c r="A97" s="29"/>
      <c r="B97" s="29"/>
      <c r="C97" s="30"/>
      <c r="D97" s="29"/>
      <c r="E97" s="29"/>
      <c r="F97" s="31"/>
      <c r="G97" s="32"/>
      <c r="H97" s="31"/>
      <c r="I97" s="31"/>
      <c r="J97" s="33"/>
      <c r="K97" s="33"/>
      <c r="L97" s="34"/>
      <c r="M97" s="35"/>
      <c r="N97" s="33"/>
      <c r="O97" s="33"/>
      <c r="P97" s="34"/>
      <c r="Q97" s="36"/>
      <c r="R97" s="36"/>
      <c r="S97" s="27"/>
      <c r="T97" s="27"/>
    </row>
    <row r="98" spans="1:20" s="12" customFormat="1" ht="25.15" customHeight="1" x14ac:dyDescent="0.2">
      <c r="A98" s="29"/>
      <c r="B98" s="29"/>
      <c r="C98" s="30"/>
      <c r="D98" s="29"/>
      <c r="E98" s="29"/>
      <c r="F98" s="31"/>
      <c r="G98" s="32"/>
      <c r="H98" s="31"/>
      <c r="I98" s="31"/>
      <c r="J98" s="33"/>
      <c r="K98" s="33"/>
      <c r="L98" s="34"/>
      <c r="M98" s="35" t="s">
        <v>91</v>
      </c>
      <c r="N98" s="55"/>
      <c r="O98" s="33"/>
      <c r="P98" s="34"/>
      <c r="Q98" s="36"/>
      <c r="R98" s="36"/>
      <c r="S98" s="27"/>
      <c r="T98" s="27"/>
    </row>
    <row r="99" spans="1:20" s="12" customFormat="1" ht="25.15" customHeight="1" x14ac:dyDescent="0.2">
      <c r="A99" s="29"/>
      <c r="B99" s="29"/>
      <c r="C99" s="30"/>
      <c r="D99" s="29"/>
      <c r="E99" s="29"/>
      <c r="F99" s="31"/>
      <c r="G99" s="32"/>
      <c r="H99" s="31"/>
      <c r="I99" s="31"/>
      <c r="J99" s="33"/>
      <c r="K99" s="33"/>
      <c r="L99" s="34"/>
      <c r="M99" s="35"/>
      <c r="N99" s="33"/>
      <c r="O99" s="33"/>
      <c r="P99" s="34"/>
      <c r="Q99" s="36"/>
      <c r="R99" s="36"/>
      <c r="S99" s="27"/>
      <c r="T99" s="27"/>
    </row>
  </sheetData>
  <sortState ref="A30:V41">
    <sortCondition ref="F30:F41"/>
  </sortState>
  <mergeCells count="10">
    <mergeCell ref="J78:L78"/>
    <mergeCell ref="N78:P78"/>
    <mergeCell ref="J53:L53"/>
    <mergeCell ref="N53:P53"/>
    <mergeCell ref="Q2:S2"/>
    <mergeCell ref="J28:L28"/>
    <mergeCell ref="N28:P28"/>
    <mergeCell ref="J5:L5"/>
    <mergeCell ref="N5:P5"/>
    <mergeCell ref="J2:N2"/>
  </mergeCells>
  <phoneticPr fontId="3" type="noConversion"/>
  <pageMargins left="0.59055118110236227" right="0.39370078740157483" top="0.59055118110236227" bottom="0.59055118110236227" header="0.51181102362204722" footer="0.51181102362204722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5" workbookViewId="0">
      <selection activeCell="A27" sqref="A27"/>
    </sheetView>
  </sheetViews>
  <sheetFormatPr defaultColWidth="11.42578125" defaultRowHeight="12.75" x14ac:dyDescent="0.2"/>
  <sheetData>
    <row r="1" spans="1:2" x14ac:dyDescent="0.2">
      <c r="A1" s="5" t="s">
        <v>16</v>
      </c>
      <c r="B1" t="s">
        <v>17</v>
      </c>
    </row>
    <row r="2" spans="1:2" ht="15" x14ac:dyDescent="0.25">
      <c r="A2" s="2" t="s">
        <v>18</v>
      </c>
      <c r="B2" t="s">
        <v>19</v>
      </c>
    </row>
    <row r="3" spans="1:2" x14ac:dyDescent="0.2">
      <c r="A3" s="6"/>
    </row>
    <row r="4" spans="1:2" ht="15" x14ac:dyDescent="0.25">
      <c r="A4" s="2" t="s">
        <v>20</v>
      </c>
      <c r="B4" t="s">
        <v>21</v>
      </c>
    </row>
    <row r="5" spans="1:2" ht="15" x14ac:dyDescent="0.25">
      <c r="A5" s="2" t="s">
        <v>22</v>
      </c>
      <c r="B5" t="s">
        <v>23</v>
      </c>
    </row>
    <row r="6" spans="1:2" x14ac:dyDescent="0.2">
      <c r="A6" s="6"/>
    </row>
    <row r="7" spans="1:2" x14ac:dyDescent="0.2">
      <c r="A7" s="5" t="s">
        <v>24</v>
      </c>
      <c r="B7" t="s">
        <v>25</v>
      </c>
    </row>
    <row r="8" spans="1:2" x14ac:dyDescent="0.2">
      <c r="A8" s="6"/>
    </row>
    <row r="9" spans="1:2" ht="15" x14ac:dyDescent="0.25">
      <c r="A9" s="2" t="s">
        <v>26</v>
      </c>
      <c r="B9" t="s">
        <v>27</v>
      </c>
    </row>
    <row r="10" spans="1:2" ht="15" x14ac:dyDescent="0.25">
      <c r="A10" s="2" t="s">
        <v>28</v>
      </c>
      <c r="B10" t="s">
        <v>29</v>
      </c>
    </row>
    <row r="11" spans="1:2" ht="15" x14ac:dyDescent="0.25">
      <c r="A11" s="2" t="s">
        <v>30</v>
      </c>
      <c r="B11" t="s">
        <v>31</v>
      </c>
    </row>
    <row r="12" spans="1:2" ht="25.5" x14ac:dyDescent="0.2">
      <c r="A12" s="5" t="s">
        <v>32</v>
      </c>
      <c r="B12" t="s">
        <v>33</v>
      </c>
    </row>
    <row r="13" spans="1:2" x14ac:dyDescent="0.2">
      <c r="A13" s="6"/>
    </row>
    <row r="14" spans="1:2" ht="15" x14ac:dyDescent="0.25">
      <c r="A14" s="2" t="s">
        <v>34</v>
      </c>
      <c r="B14" t="s">
        <v>33</v>
      </c>
    </row>
    <row r="15" spans="1:2" ht="15" x14ac:dyDescent="0.25">
      <c r="A15" s="2" t="s">
        <v>35</v>
      </c>
      <c r="B15" t="s">
        <v>36</v>
      </c>
    </row>
    <row r="16" spans="1:2" x14ac:dyDescent="0.2">
      <c r="A16" s="6"/>
    </row>
    <row r="17" spans="1:2" ht="15" x14ac:dyDescent="0.25">
      <c r="A17" s="2" t="s">
        <v>37</v>
      </c>
      <c r="B17" t="s">
        <v>38</v>
      </c>
    </row>
    <row r="18" spans="1:2" x14ac:dyDescent="0.2">
      <c r="A18" s="6"/>
    </row>
    <row r="19" spans="1:2" x14ac:dyDescent="0.2">
      <c r="A19" s="5" t="s">
        <v>39</v>
      </c>
      <c r="B19" t="s">
        <v>40</v>
      </c>
    </row>
    <row r="20" spans="1:2" x14ac:dyDescent="0.2">
      <c r="A20" s="5"/>
    </row>
    <row r="21" spans="1:2" ht="15" x14ac:dyDescent="0.25">
      <c r="A21" s="2" t="s">
        <v>41</v>
      </c>
      <c r="B21" t="s">
        <v>42</v>
      </c>
    </row>
    <row r="22" spans="1:2" ht="15" x14ac:dyDescent="0.25">
      <c r="A22" s="2" t="s">
        <v>43</v>
      </c>
      <c r="B22" t="s">
        <v>44</v>
      </c>
    </row>
    <row r="23" spans="1:2" ht="15" x14ac:dyDescent="0.25">
      <c r="A23" s="3"/>
    </row>
    <row r="24" spans="1:2" ht="15" x14ac:dyDescent="0.25">
      <c r="A24" s="2" t="s">
        <v>45</v>
      </c>
      <c r="B24" t="s">
        <v>46</v>
      </c>
    </row>
    <row r="25" spans="1:2" ht="15" x14ac:dyDescent="0.25">
      <c r="A25" s="2" t="s">
        <v>47</v>
      </c>
      <c r="B25" t="s">
        <v>48</v>
      </c>
    </row>
    <row r="26" spans="1:2" ht="15" x14ac:dyDescent="0.25">
      <c r="A26" s="3"/>
    </row>
    <row r="27" spans="1:2" ht="15" x14ac:dyDescent="0.25">
      <c r="A27" s="2" t="s">
        <v>49</v>
      </c>
      <c r="B27" t="s">
        <v>50</v>
      </c>
    </row>
    <row r="28" spans="1:2" ht="15" x14ac:dyDescent="0.25">
      <c r="A28" s="4" t="s">
        <v>51</v>
      </c>
      <c r="B28" t="s">
        <v>52</v>
      </c>
    </row>
    <row r="29" spans="1:2" ht="15" x14ac:dyDescent="0.25">
      <c r="A29" s="2" t="s">
        <v>24</v>
      </c>
      <c r="B29" t="s">
        <v>53</v>
      </c>
    </row>
    <row r="30" spans="1:2" ht="15" x14ac:dyDescent="0.25">
      <c r="A30" s="2" t="s">
        <v>54</v>
      </c>
      <c r="B30" t="s">
        <v>55</v>
      </c>
    </row>
    <row r="31" spans="1:2" ht="15" x14ac:dyDescent="0.25">
      <c r="A31" s="3"/>
    </row>
    <row r="32" spans="1:2" ht="15" x14ac:dyDescent="0.25">
      <c r="A32" s="4" t="s">
        <v>56</v>
      </c>
      <c r="B32" t="s">
        <v>57</v>
      </c>
    </row>
    <row r="33" spans="1:2" ht="15" x14ac:dyDescent="0.25">
      <c r="A33" s="2" t="s">
        <v>58</v>
      </c>
      <c r="B33" t="s">
        <v>59</v>
      </c>
    </row>
    <row r="34" spans="1:2" ht="15" x14ac:dyDescent="0.25">
      <c r="A34" s="2" t="s">
        <v>60</v>
      </c>
      <c r="B34" t="s">
        <v>61</v>
      </c>
    </row>
    <row r="35" spans="1:2" ht="15" x14ac:dyDescent="0.25">
      <c r="A35" s="4" t="s">
        <v>62</v>
      </c>
      <c r="B35" t="s">
        <v>63</v>
      </c>
    </row>
    <row r="36" spans="1:2" ht="15" x14ac:dyDescent="0.25">
      <c r="A36" s="4" t="s">
        <v>41</v>
      </c>
      <c r="B36" t="s">
        <v>53</v>
      </c>
    </row>
    <row r="37" spans="1:2" ht="15" x14ac:dyDescent="0.25">
      <c r="A37" s="4" t="s">
        <v>64</v>
      </c>
      <c r="B37" t="s">
        <v>65</v>
      </c>
    </row>
    <row r="38" spans="1:2" ht="15" x14ac:dyDescent="0.25">
      <c r="A38" s="3"/>
    </row>
    <row r="39" spans="1:2" ht="15" x14ac:dyDescent="0.25">
      <c r="A39" s="2" t="s">
        <v>66</v>
      </c>
      <c r="B39" t="s">
        <v>67</v>
      </c>
    </row>
    <row r="40" spans="1:2" ht="15" x14ac:dyDescent="0.25">
      <c r="A40" s="2" t="s">
        <v>68</v>
      </c>
      <c r="B40" t="s">
        <v>69</v>
      </c>
    </row>
    <row r="41" spans="1:2" ht="15" x14ac:dyDescent="0.25">
      <c r="A41" s="4" t="s">
        <v>70</v>
      </c>
      <c r="B41" t="s">
        <v>71</v>
      </c>
    </row>
    <row r="42" spans="1:2" ht="15" x14ac:dyDescent="0.25">
      <c r="A42" s="3"/>
    </row>
    <row r="43" spans="1:2" ht="15" x14ac:dyDescent="0.25">
      <c r="A43" s="2" t="s">
        <v>72</v>
      </c>
      <c r="B43" t="s">
        <v>73</v>
      </c>
    </row>
    <row r="44" spans="1:2" ht="15" x14ac:dyDescent="0.25">
      <c r="A44" s="3"/>
    </row>
    <row r="45" spans="1:2" ht="15" x14ac:dyDescent="0.25">
      <c r="A45" s="4" t="s">
        <v>74</v>
      </c>
      <c r="B45" t="s">
        <v>59</v>
      </c>
    </row>
    <row r="46" spans="1:2" ht="15" x14ac:dyDescent="0.25">
      <c r="A46" s="2" t="s">
        <v>75</v>
      </c>
      <c r="B4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Score_sheet</vt:lpstr>
      <vt:lpstr>Feuil1</vt:lpstr>
      <vt:lpstr>Score_sheet!Print_Area</vt:lpstr>
      <vt:lpstr>Score_sheet!Print_Titles</vt:lpstr>
    </vt:vector>
  </TitlesOfParts>
  <Company>Fédération Althérophilie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Brassard</dc:creator>
  <cp:lastModifiedBy>SWA</cp:lastModifiedBy>
  <cp:lastPrinted>2015-01-29T16:48:38Z</cp:lastPrinted>
  <dcterms:created xsi:type="dcterms:W3CDTF">2003-03-26T15:55:21Z</dcterms:created>
  <dcterms:modified xsi:type="dcterms:W3CDTF">2015-11-22T18:36:38Z</dcterms:modified>
</cp:coreProperties>
</file>