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Score_sheet!$A$1:$T$54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R67" i="1" l="1"/>
  <c r="T67" i="1" s="1"/>
  <c r="T52" i="1"/>
  <c r="T74" i="1"/>
  <c r="T70" i="1"/>
  <c r="T55" i="1"/>
  <c r="T50" i="1"/>
  <c r="T46" i="1"/>
  <c r="T44" i="1"/>
  <c r="T42" i="1"/>
  <c r="T39" i="1"/>
  <c r="T36" i="1"/>
  <c r="T34" i="1"/>
  <c r="T32" i="1"/>
  <c r="T17" i="1" l="1"/>
  <c r="T12" i="1"/>
  <c r="T10" i="1"/>
  <c r="T8" i="1"/>
  <c r="R22" i="1"/>
  <c r="T22" i="1" s="1"/>
  <c r="R16" i="1"/>
  <c r="T16" i="1" s="1"/>
  <c r="R54" i="1" l="1"/>
  <c r="T54" i="1" s="1"/>
  <c r="R48" i="1"/>
  <c r="T48" i="1" s="1"/>
  <c r="R45" i="1"/>
  <c r="T45" i="1" s="1"/>
  <c r="R40" i="1"/>
  <c r="T40" i="1" s="1"/>
  <c r="R37" i="1"/>
  <c r="T37" i="1" s="1"/>
  <c r="R38" i="1"/>
  <c r="T38" i="1" s="1"/>
  <c r="R33" i="1"/>
  <c r="T33" i="1" s="1"/>
  <c r="R43" i="1"/>
  <c r="T43" i="1" s="1"/>
  <c r="R47" i="1"/>
  <c r="T47" i="1" s="1"/>
  <c r="R29" i="1"/>
  <c r="T29" i="1" s="1"/>
  <c r="R73" i="1"/>
  <c r="R69" i="1"/>
  <c r="R72" i="1"/>
  <c r="R71" i="1"/>
  <c r="R75" i="1"/>
  <c r="R66" i="1"/>
  <c r="T57" i="1"/>
  <c r="R56" i="1" l="1"/>
  <c r="T56" i="1" s="1"/>
  <c r="R51" i="1"/>
  <c r="T51" i="1" s="1"/>
  <c r="R41" i="1"/>
  <c r="T41" i="1" s="1"/>
  <c r="R30" i="1"/>
  <c r="T30" i="1" s="1"/>
  <c r="R13" i="1" l="1"/>
  <c r="T13" i="1" s="1"/>
  <c r="T75" i="1"/>
  <c r="T66" i="1"/>
  <c r="T69" i="1"/>
  <c r="T71" i="1"/>
  <c r="T73" i="1"/>
  <c r="T72" i="1" l="1"/>
  <c r="R53" i="1"/>
  <c r="T53" i="1" s="1"/>
  <c r="R35" i="1"/>
  <c r="R49" i="1"/>
  <c r="T49" i="1" s="1"/>
  <c r="R31" i="1"/>
  <c r="R14" i="1"/>
  <c r="R9" i="1"/>
  <c r="R20" i="1"/>
  <c r="R19" i="1"/>
  <c r="R68" i="1"/>
  <c r="R18" i="1"/>
  <c r="R11" i="1"/>
  <c r="R7" i="1"/>
  <c r="R15" i="1"/>
  <c r="T35" i="1" l="1"/>
  <c r="T31" i="1"/>
  <c r="T21" i="1"/>
  <c r="T7" i="1"/>
  <c r="T18" i="1"/>
  <c r="T14" i="1"/>
  <c r="T9" i="1"/>
  <c r="T68" i="1"/>
  <c r="T19" i="1"/>
  <c r="T20" i="1"/>
  <c r="T15" i="1"/>
  <c r="T11" i="1"/>
</calcChain>
</file>

<file path=xl/sharedStrings.xml><?xml version="1.0" encoding="utf-8"?>
<sst xmlns="http://schemas.openxmlformats.org/spreadsheetml/2006/main" count="332" uniqueCount="179">
  <si>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</si>
  <si>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</si>
  <si>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</si>
  <si>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</si>
  <si>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</si>
  <si>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</si>
  <si>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</si>
  <si>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</si>
  <si>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</si>
  <si>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</si>
  <si>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</si>
  <si>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</si>
  <si>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</si>
  <si>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</si>
  <si>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</si>
  <si>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</si>
  <si>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</si>
  <si>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</si>
  <si>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</si>
  <si>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</si>
  <si>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</si>
  <si>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</si>
  <si>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</si>
  <si>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</si>
  <si>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</si>
  <si>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</si>
  <si>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</si>
  <si>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</si>
  <si>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</si>
  <si>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</si>
  <si>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</si>
  <si>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</si>
  <si>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</si>
  <si>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</si>
  <si>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</si>
  <si>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</si>
  <si>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</si>
  <si>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</si>
  <si>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</si>
  <si>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</si>
  <si>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</si>
  <si>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</si>
  <si>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</si>
  <si>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</si>
  <si>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</si>
  <si>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</si>
  <si>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</si>
  <si>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</si>
  <si>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</si>
  <si>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</si>
  <si>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</si>
  <si>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</si>
  <si>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</si>
  <si>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</si>
  <si>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</si>
  <si>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</si>
  <si>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</si>
  <si>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</si>
  <si>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</si>
  <si>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</si>
  <si>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</si>
  <si>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</si>
  <si>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</si>
  <si>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</si>
  <si>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</si>
  <si>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</si>
  <si>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</si>
  <si>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</si>
  <si>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</si>
  <si>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</si>
  <si>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</si>
  <si>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</si>
  <si>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</si>
  <si>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</si>
  <si>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</si>
  <si>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</si>
  <si>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</si>
  <si>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</si>
  <si>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</si>
  <si>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</si>
  <si>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Session 2</t>
  </si>
  <si>
    <t>GEND</t>
  </si>
  <si>
    <t xml:space="preserve">Officials: </t>
  </si>
  <si>
    <t>Officials:</t>
  </si>
  <si>
    <t>SWA Open</t>
  </si>
  <si>
    <t>Moose Jaw, SK</t>
  </si>
  <si>
    <t>Session 3</t>
  </si>
  <si>
    <t>M</t>
  </si>
  <si>
    <t>Synergy</t>
  </si>
  <si>
    <t>DONBROOK</t>
  </si>
  <si>
    <t>Rylan</t>
  </si>
  <si>
    <t>Flux</t>
  </si>
  <si>
    <t>WOO</t>
  </si>
  <si>
    <t>Jeffrey</t>
  </si>
  <si>
    <t>Reebok 306</t>
  </si>
  <si>
    <t>PAUL</t>
  </si>
  <si>
    <t>Calvin</t>
  </si>
  <si>
    <t>CF Villians</t>
  </si>
  <si>
    <t>77JR</t>
  </si>
  <si>
    <t>LITZENBERGER</t>
  </si>
  <si>
    <t>Jonah</t>
  </si>
  <si>
    <t>KROSCHINSKI</t>
  </si>
  <si>
    <t>Nick</t>
  </si>
  <si>
    <t>COUZENS</t>
  </si>
  <si>
    <t>Carter</t>
  </si>
  <si>
    <t>CF MJ</t>
  </si>
  <si>
    <t>NGUYEN</t>
  </si>
  <si>
    <t>Khiem</t>
  </si>
  <si>
    <t>HAY</t>
  </si>
  <si>
    <t>Caden</t>
  </si>
  <si>
    <t>62JR</t>
  </si>
  <si>
    <t>Alexander</t>
  </si>
  <si>
    <t>McEACHERN</t>
  </si>
  <si>
    <t>DIEWOLD</t>
  </si>
  <si>
    <t>Lucas</t>
  </si>
  <si>
    <t>105 JR</t>
  </si>
  <si>
    <t>Jocelyne Moe, Claire Hopkin Cathy Yuzek</t>
  </si>
  <si>
    <t>Deb Trofimuk, Joanne Gasper,  Jocelyne Moe</t>
  </si>
  <si>
    <t>50YTH</t>
  </si>
  <si>
    <t>SYNKARUK</t>
  </si>
  <si>
    <t>Shelby</t>
  </si>
  <si>
    <t>F</t>
  </si>
  <si>
    <t>MILLER</t>
  </si>
  <si>
    <t>Payten</t>
  </si>
  <si>
    <t>48JR</t>
  </si>
  <si>
    <t>58JR</t>
  </si>
  <si>
    <t>Ellie</t>
  </si>
  <si>
    <t>SICILIANO</t>
  </si>
  <si>
    <t>Andrea</t>
  </si>
  <si>
    <t>53JR</t>
  </si>
  <si>
    <t>Anne-Marie</t>
  </si>
  <si>
    <t>Hercules</t>
  </si>
  <si>
    <t>HODGSON</t>
  </si>
  <si>
    <t>Daphne-Anne</t>
  </si>
  <si>
    <t>ALLARD</t>
  </si>
  <si>
    <t>Avery</t>
  </si>
  <si>
    <t>RYLEE</t>
  </si>
  <si>
    <t>Jocelyn</t>
  </si>
  <si>
    <t>Brio</t>
  </si>
  <si>
    <t>SCHEUER</t>
  </si>
  <si>
    <t>Lindsey</t>
  </si>
  <si>
    <t>COLLINGE</t>
  </si>
  <si>
    <t>Charmaine</t>
  </si>
  <si>
    <t>BENS</t>
  </si>
  <si>
    <t>Alanna</t>
  </si>
  <si>
    <t>MAHAFFEY</t>
  </si>
  <si>
    <t>Kaley</t>
  </si>
  <si>
    <t>75+</t>
  </si>
  <si>
    <t>Weyburn</t>
  </si>
  <si>
    <t>GONZALEZ</t>
  </si>
  <si>
    <t>Valeria</t>
  </si>
  <si>
    <t>Hanna</t>
  </si>
  <si>
    <t>PA Olympic</t>
  </si>
  <si>
    <t>THOMPSON</t>
  </si>
  <si>
    <t>Abra</t>
  </si>
  <si>
    <t>DZIK</t>
  </si>
  <si>
    <t>Farrah</t>
  </si>
  <si>
    <t>YOUNG</t>
  </si>
  <si>
    <t>1st</t>
  </si>
  <si>
    <t>2nd</t>
  </si>
  <si>
    <t>3rd</t>
  </si>
  <si>
    <t>4th</t>
  </si>
  <si>
    <t>LEIN</t>
  </si>
  <si>
    <t>Jesse</t>
  </si>
  <si>
    <t>COSSETTE</t>
  </si>
  <si>
    <t>Josh</t>
  </si>
  <si>
    <t>KUNTZ</t>
  </si>
  <si>
    <t>Michael</t>
  </si>
  <si>
    <t>MORTENSON</t>
  </si>
  <si>
    <t>Nolan</t>
  </si>
  <si>
    <t>105+</t>
  </si>
  <si>
    <t>APPLETON</t>
  </si>
  <si>
    <t>Saskatoon WL</t>
  </si>
  <si>
    <t>Troy</t>
  </si>
  <si>
    <t>CF Titans</t>
  </si>
  <si>
    <t>75JR</t>
  </si>
  <si>
    <t>CANNON</t>
  </si>
  <si>
    <t>Justin</t>
  </si>
  <si>
    <t>Ken Trofimuk, Jocelyn Rylee, Farrah Dzik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</si>
</sst>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/>
    <xf numFmtId="164" fontId="0" fillId="0" borderId="1" xfId="0" applyNumberFormat="1" applyBorder="1"/>
    <xf numFmtId="164" fontId="2" fillId="0" borderId="0" xfId="0" applyNumberFormat="1" applyFont="1"/>
    <xf numFmtId="0" fontId="8" fillId="0" borderId="1" xfId="0" applyFont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0" fontId="8" fillId="0" borderId="0" xfId="1" applyFont="1" applyFill="1" applyBorder="1" applyAlignment="1">
      <alignment horizontal="left"/>
    </xf>
    <xf numFmtId="1" fontId="10" fillId="6" borderId="1" xfId="3" applyNumberFormat="1" applyBorder="1" applyAlignment="1">
      <alignment horizontal="center"/>
    </xf>
    <xf numFmtId="1" fontId="10" fillId="7" borderId="1" xfId="3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4" fillId="2" borderId="1" xfId="1" applyBorder="1"/>
    <xf numFmtId="0" fontId="5" fillId="3" borderId="1" xfId="2" applyBorder="1"/>
    <xf numFmtId="0" fontId="4" fillId="2" borderId="0" xfId="1"/>
    <xf numFmtId="1" fontId="8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7" borderId="1" xfId="0" applyFill="1" applyBorder="1" applyAlignment="1">
      <alignment horizontal="right"/>
    </xf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abSelected="1" topLeftCell="A57" zoomScale="80" zoomScaleNormal="80" workbookViewId="0">
      <selection activeCell="R74" sqref="R74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21" width="10.85546875" style="8"/>
    <col min="22" max="22" width="12.5703125" style="8" bestFit="1" customWidth="1"/>
    <col min="23" max="16384" width="10.85546875" style="8"/>
  </cols>
  <sheetData>
    <row r="1" spans="1:22" ht="29.25" customHeight="1" x14ac:dyDescent="0.25">
      <c r="A1" s="7" t="s">
        <v>77</v>
      </c>
      <c r="I1" s="7"/>
      <c r="J1" s="24" t="s">
        <v>84</v>
      </c>
      <c r="K1" s="10"/>
      <c r="L1" s="22"/>
      <c r="M1" s="10"/>
      <c r="N1" s="22"/>
      <c r="O1" s="22"/>
      <c r="P1" s="22"/>
      <c r="Q1" s="22"/>
      <c r="R1" s="9"/>
      <c r="S1" s="10"/>
      <c r="T1" s="10"/>
    </row>
    <row r="2" spans="1:22" ht="26.25" customHeight="1" x14ac:dyDescent="0.25">
      <c r="A2" s="7"/>
      <c r="I2" s="11" t="s">
        <v>12</v>
      </c>
      <c r="J2" s="60" t="s">
        <v>85</v>
      </c>
      <c r="K2" s="60"/>
      <c r="L2" s="60"/>
      <c r="M2" s="60"/>
      <c r="N2" s="60"/>
      <c r="O2" s="23"/>
      <c r="P2" s="23" t="s">
        <v>11</v>
      </c>
      <c r="Q2" s="58">
        <v>42350</v>
      </c>
      <c r="R2" s="59"/>
      <c r="S2" s="59"/>
    </row>
    <row r="3" spans="1:22" ht="26.25" customHeight="1" x14ac:dyDescent="0.25">
      <c r="A3" s="7"/>
      <c r="I3" s="11"/>
      <c r="J3" s="25"/>
      <c r="K3" s="25"/>
      <c r="L3" s="25"/>
      <c r="M3" s="25"/>
      <c r="N3" s="25"/>
      <c r="O3" s="23"/>
      <c r="P3" s="23"/>
      <c r="Q3" s="26"/>
      <c r="R3" s="26"/>
      <c r="S3" s="26"/>
    </row>
    <row r="4" spans="1:22" ht="25.15" customHeight="1" x14ac:dyDescent="0.25">
      <c r="C4" s="40" t="s">
        <v>79</v>
      </c>
    </row>
    <row r="5" spans="1:22" ht="25.15" customHeight="1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57" t="s">
        <v>7</v>
      </c>
      <c r="K5" s="57"/>
      <c r="L5" s="57"/>
      <c r="M5" s="14"/>
      <c r="N5" s="57" t="s">
        <v>8</v>
      </c>
      <c r="O5" s="57"/>
      <c r="P5" s="57"/>
      <c r="Q5" s="14"/>
      <c r="R5" s="14"/>
      <c r="S5" s="14"/>
      <c r="T5" s="14"/>
    </row>
    <row r="6" spans="1:22" ht="25.15" customHeight="1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81</v>
      </c>
      <c r="F6" s="14" t="s">
        <v>0</v>
      </c>
      <c r="G6" s="14" t="s">
        <v>5</v>
      </c>
      <c r="H6" s="14" t="s">
        <v>1</v>
      </c>
      <c r="I6" s="14" t="s">
        <v>6</v>
      </c>
      <c r="J6" s="47">
        <v>1</v>
      </c>
      <c r="K6" s="47">
        <v>2</v>
      </c>
      <c r="L6" s="47">
        <v>3</v>
      </c>
      <c r="M6" s="47" t="s">
        <v>2</v>
      </c>
      <c r="N6" s="47">
        <v>1</v>
      </c>
      <c r="O6" s="47">
        <v>2</v>
      </c>
      <c r="P6" s="47">
        <v>3</v>
      </c>
      <c r="Q6" s="47" t="s">
        <v>2</v>
      </c>
      <c r="R6" s="14" t="s">
        <v>3</v>
      </c>
      <c r="S6" s="14" t="s">
        <v>15</v>
      </c>
      <c r="T6" s="14" t="s">
        <v>78</v>
      </c>
    </row>
    <row r="7" spans="1:22" ht="25.15" customHeight="1" x14ac:dyDescent="0.25">
      <c r="A7" s="13"/>
      <c r="B7" s="13">
        <v>1</v>
      </c>
      <c r="C7" s="16" t="s">
        <v>89</v>
      </c>
      <c r="D7" s="13" t="s">
        <v>90</v>
      </c>
      <c r="E7" s="13" t="s">
        <v>87</v>
      </c>
      <c r="F7" s="17" t="s">
        <v>118</v>
      </c>
      <c r="G7" s="18">
        <v>38</v>
      </c>
      <c r="H7" s="17" t="s">
        <v>91</v>
      </c>
      <c r="I7" s="17">
        <v>2007</v>
      </c>
      <c r="J7" s="61">
        <v>7</v>
      </c>
      <c r="K7" s="62">
        <v>8</v>
      </c>
      <c r="L7" s="61">
        <v>8</v>
      </c>
      <c r="M7" s="43">
        <v>8</v>
      </c>
      <c r="N7" s="61">
        <v>8</v>
      </c>
      <c r="O7" s="61">
        <v>9</v>
      </c>
      <c r="P7" s="61">
        <v>10</v>
      </c>
      <c r="Q7" s="43">
        <v>10</v>
      </c>
      <c r="R7" s="51">
        <f>SUM(M7+Q7)</f>
        <v>18</v>
      </c>
      <c r="S7" s="42" t="s">
        <v>158</v>
      </c>
      <c r="T7" s="45">
        <f>IF(E7="M",R7*10^((0.79435814057)*(LOG(G7/174.393))^2),IF(E7="F",(R7*10^((0.89726074)*(LOG(G7/148.026))^2))," "))</f>
        <v>40.098444871419474</v>
      </c>
    </row>
    <row r="8" spans="1:22" s="44" customFormat="1" ht="25.15" customHeight="1" x14ac:dyDescent="0.25">
      <c r="A8" s="35"/>
      <c r="B8" s="35"/>
      <c r="C8" s="36"/>
      <c r="D8" s="35"/>
      <c r="E8" s="35"/>
      <c r="F8" s="37"/>
      <c r="G8" s="38"/>
      <c r="H8" s="37"/>
      <c r="I8" s="37"/>
      <c r="J8" s="48"/>
      <c r="K8" s="48"/>
      <c r="L8" s="48"/>
      <c r="M8" s="48"/>
      <c r="N8" s="48"/>
      <c r="O8" s="48"/>
      <c r="P8" s="48"/>
      <c r="Q8" s="48"/>
      <c r="R8" s="52"/>
      <c r="S8" s="39"/>
      <c r="T8" s="49" t="str">
        <f t="shared" ref="T8" si="0">IF(E8="M",R8*10^((0.79435814057)*(LOG(G8/174.393))^2),IF(E8="F",(R8*10^((0.89726074)*(LOG(G8/148.026))^2))," "))</f>
        <v xml:space="preserve"> </v>
      </c>
    </row>
    <row r="9" spans="1:22" ht="25.15" customHeight="1" x14ac:dyDescent="0.25">
      <c r="A9" s="13"/>
      <c r="B9" s="13">
        <v>14</v>
      </c>
      <c r="C9" s="16" t="s">
        <v>108</v>
      </c>
      <c r="D9" s="13" t="s">
        <v>109</v>
      </c>
      <c r="E9" s="13" t="s">
        <v>87</v>
      </c>
      <c r="F9" s="17" t="s">
        <v>110</v>
      </c>
      <c r="G9" s="18">
        <v>58.5</v>
      </c>
      <c r="H9" s="17" t="s">
        <v>91</v>
      </c>
      <c r="I9" s="17">
        <v>2003</v>
      </c>
      <c r="J9" s="61">
        <v>27</v>
      </c>
      <c r="K9" s="61">
        <v>29</v>
      </c>
      <c r="L9" s="61">
        <v>32</v>
      </c>
      <c r="M9" s="43">
        <v>32</v>
      </c>
      <c r="N9" s="61">
        <v>37</v>
      </c>
      <c r="O9" s="61">
        <v>40</v>
      </c>
      <c r="P9" s="62">
        <v>43</v>
      </c>
      <c r="Q9" s="43">
        <v>40</v>
      </c>
      <c r="R9" s="51">
        <f t="shared" ref="R9" si="1">SUM(M9+Q9)</f>
        <v>72</v>
      </c>
      <c r="S9" s="14" t="s">
        <v>158</v>
      </c>
      <c r="T9" s="45">
        <f>IF(E9="M",R9*10^((0.79435814057)*(LOG(G9/174.393))^2),IF(E9="F",(R9*10^((0.89726074)*(LOG(G9/148.026))^2))," "))</f>
        <v>108.66428891629459</v>
      </c>
    </row>
    <row r="10" spans="1:22" s="44" customFormat="1" ht="25.15" customHeight="1" x14ac:dyDescent="0.25">
      <c r="A10" s="35"/>
      <c r="B10" s="35"/>
      <c r="C10" s="36"/>
      <c r="D10" s="35"/>
      <c r="E10" s="35"/>
      <c r="F10" s="37"/>
      <c r="G10" s="38"/>
      <c r="H10" s="37"/>
      <c r="I10" s="37"/>
      <c r="J10" s="48"/>
      <c r="K10" s="48"/>
      <c r="L10" s="48"/>
      <c r="M10" s="48"/>
      <c r="N10" s="48"/>
      <c r="O10" s="48"/>
      <c r="P10" s="48"/>
      <c r="Q10" s="48"/>
      <c r="R10" s="52"/>
      <c r="S10" s="39"/>
      <c r="T10" s="49" t="str">
        <f t="shared" ref="T10" si="2">IF(E10="M",R10*10^((0.79435814057)*(LOG(G10/174.393))^2),IF(E10="F",(R10*10^((0.89726074)*(LOG(G10/148.026))^2))," "))</f>
        <v xml:space="preserve"> </v>
      </c>
    </row>
    <row r="11" spans="1:22" ht="25.15" customHeight="1" x14ac:dyDescent="0.25">
      <c r="A11" s="13"/>
      <c r="B11" s="13">
        <v>3</v>
      </c>
      <c r="C11" s="19" t="s">
        <v>92</v>
      </c>
      <c r="D11" s="13" t="s">
        <v>93</v>
      </c>
      <c r="E11" s="13" t="s">
        <v>87</v>
      </c>
      <c r="F11" s="17">
        <v>69</v>
      </c>
      <c r="G11" s="18">
        <v>66.3</v>
      </c>
      <c r="H11" s="17" t="s">
        <v>88</v>
      </c>
      <c r="I11" s="17">
        <v>1991</v>
      </c>
      <c r="J11" s="61">
        <v>80</v>
      </c>
      <c r="K11" s="61">
        <v>83</v>
      </c>
      <c r="L11" s="61">
        <v>86</v>
      </c>
      <c r="M11" s="43">
        <v>86</v>
      </c>
      <c r="N11" s="61">
        <v>115</v>
      </c>
      <c r="O11" s="61">
        <v>119</v>
      </c>
      <c r="P11" s="62">
        <v>123</v>
      </c>
      <c r="Q11" s="43">
        <v>119</v>
      </c>
      <c r="R11" s="51">
        <f t="shared" ref="R11" si="3">SUM(M11+Q11)</f>
        <v>205</v>
      </c>
      <c r="S11" s="14" t="s">
        <v>158</v>
      </c>
      <c r="T11" s="45">
        <f>IF(E11="M",R11*10^((0.79435814057)*(LOG(G11/174.393))^2),IF(E11="F",(R11*10^((0.89726074)*(LOG(G11/148.026))^2))," "))</f>
        <v>283.06683779678701</v>
      </c>
      <c r="V11" s="46"/>
    </row>
    <row r="12" spans="1:22" s="44" customFormat="1" ht="25.15" customHeight="1" x14ac:dyDescent="0.25">
      <c r="A12" s="35"/>
      <c r="B12" s="35"/>
      <c r="C12" s="36"/>
      <c r="D12" s="35"/>
      <c r="E12" s="35"/>
      <c r="F12" s="37"/>
      <c r="G12" s="38"/>
      <c r="H12" s="37"/>
      <c r="I12" s="37"/>
      <c r="J12" s="48"/>
      <c r="K12" s="48"/>
      <c r="L12" s="48"/>
      <c r="M12" s="48"/>
      <c r="N12" s="48"/>
      <c r="O12" s="48"/>
      <c r="P12" s="48"/>
      <c r="Q12" s="48"/>
      <c r="R12" s="52"/>
      <c r="S12" s="39"/>
      <c r="T12" s="49" t="str">
        <f t="shared" ref="T12" si="4">IF(E12="M",R12*10^((0.79435814057)*(LOG(G12/174.393))^2),IF(E12="F",(R12*10^((0.89726074)*(LOG(G12/148.026))^2))," "))</f>
        <v xml:space="preserve"> </v>
      </c>
    </row>
    <row r="13" spans="1:22" ht="25.15" customHeight="1" x14ac:dyDescent="0.25">
      <c r="A13" s="13"/>
      <c r="B13" s="13">
        <v>4</v>
      </c>
      <c r="C13" s="19" t="s">
        <v>95</v>
      </c>
      <c r="D13" s="13" t="s">
        <v>96</v>
      </c>
      <c r="E13" s="13" t="s">
        <v>87</v>
      </c>
      <c r="F13" s="17" t="s">
        <v>98</v>
      </c>
      <c r="G13" s="18">
        <v>76.599999999999994</v>
      </c>
      <c r="H13" s="17" t="s">
        <v>97</v>
      </c>
      <c r="I13" s="17">
        <v>1996</v>
      </c>
      <c r="J13" s="61">
        <v>96</v>
      </c>
      <c r="K13" s="61">
        <v>101</v>
      </c>
      <c r="L13" s="62">
        <v>105</v>
      </c>
      <c r="M13" s="43">
        <v>101</v>
      </c>
      <c r="N13" s="61">
        <v>119</v>
      </c>
      <c r="O13" s="62">
        <v>124</v>
      </c>
      <c r="P13" s="61">
        <v>125</v>
      </c>
      <c r="Q13" s="43">
        <v>125</v>
      </c>
      <c r="R13" s="51">
        <f>SUM(M13+Q13)</f>
        <v>226</v>
      </c>
      <c r="S13" s="47" t="s">
        <v>158</v>
      </c>
      <c r="T13" s="45">
        <f>IF(E13="M",R13*10^((0.79435814057)*(LOG(G13/174.393))^2),IF(E13="F",(R13*10^((0.89726074)*(LOG(G13/148.026))^2))," "))</f>
        <v>285.44272006018366</v>
      </c>
    </row>
    <row r="14" spans="1:22" ht="25.15" customHeight="1" x14ac:dyDescent="0.25">
      <c r="A14" s="13"/>
      <c r="B14" s="13">
        <v>8</v>
      </c>
      <c r="C14" s="19" t="s">
        <v>45</v>
      </c>
      <c r="D14" s="13" t="s">
        <v>111</v>
      </c>
      <c r="E14" s="13" t="s">
        <v>87</v>
      </c>
      <c r="F14" s="17" t="s">
        <v>98</v>
      </c>
      <c r="G14" s="18">
        <v>73.5</v>
      </c>
      <c r="H14" s="17" t="s">
        <v>88</v>
      </c>
      <c r="I14" s="17">
        <v>1996</v>
      </c>
      <c r="J14" s="62">
        <v>83</v>
      </c>
      <c r="K14" s="61">
        <v>88</v>
      </c>
      <c r="L14" s="62">
        <v>93</v>
      </c>
      <c r="M14" s="43">
        <v>88</v>
      </c>
      <c r="N14" s="61">
        <v>110</v>
      </c>
      <c r="O14" s="61">
        <v>115</v>
      </c>
      <c r="P14" s="62">
        <v>120</v>
      </c>
      <c r="Q14" s="43">
        <v>115</v>
      </c>
      <c r="R14" s="51">
        <f>SUM(M14+Q14)</f>
        <v>203</v>
      </c>
      <c r="S14" s="14" t="s">
        <v>159</v>
      </c>
      <c r="T14" s="45">
        <f>IF(E14="M",R14*10^((0.79435814057)*(LOG(G14/174.393))^2),IF(E14="F",(R14*10^((0.89726074)*(LOG(G14/148.026))^2))," "))</f>
        <v>262.63143149663432</v>
      </c>
    </row>
    <row r="15" spans="1:22" ht="25.15" customHeight="1" x14ac:dyDescent="0.25">
      <c r="A15" s="13"/>
      <c r="B15" s="13">
        <v>10</v>
      </c>
      <c r="C15" s="16" t="s">
        <v>99</v>
      </c>
      <c r="D15" s="13" t="s">
        <v>100</v>
      </c>
      <c r="E15" s="13" t="s">
        <v>87</v>
      </c>
      <c r="F15" s="17" t="s">
        <v>98</v>
      </c>
      <c r="G15" s="18">
        <v>77</v>
      </c>
      <c r="H15" s="17" t="s">
        <v>88</v>
      </c>
      <c r="I15" s="17">
        <v>1996</v>
      </c>
      <c r="J15" s="61">
        <v>80</v>
      </c>
      <c r="K15" s="61">
        <v>85</v>
      </c>
      <c r="L15" s="61">
        <v>88</v>
      </c>
      <c r="M15" s="43">
        <v>88</v>
      </c>
      <c r="N15" s="61">
        <v>110</v>
      </c>
      <c r="O15" s="61">
        <v>115</v>
      </c>
      <c r="P15" s="62">
        <v>118</v>
      </c>
      <c r="Q15" s="43">
        <v>115</v>
      </c>
      <c r="R15" s="51">
        <f>SUM(M15+Q15)</f>
        <v>203</v>
      </c>
      <c r="S15" s="14" t="s">
        <v>160</v>
      </c>
      <c r="T15" s="45">
        <f>IF(E15="M",R15*10^((0.79435814057)*(LOG(G15/174.393))^2),IF(E15="F",(R15*10^((0.89726074)*(LOG(G15/148.026))^2))," "))</f>
        <v>255.63872215202588</v>
      </c>
    </row>
    <row r="16" spans="1:22" ht="25.15" customHeight="1" x14ac:dyDescent="0.25">
      <c r="A16" s="13"/>
      <c r="B16" s="13">
        <v>7</v>
      </c>
      <c r="C16" s="19" t="s">
        <v>112</v>
      </c>
      <c r="D16" s="13" t="s">
        <v>42</v>
      </c>
      <c r="E16" s="13" t="s">
        <v>87</v>
      </c>
      <c r="F16" s="17" t="s">
        <v>98</v>
      </c>
      <c r="G16" s="18">
        <v>70.8</v>
      </c>
      <c r="H16" s="17" t="s">
        <v>91</v>
      </c>
      <c r="I16" s="17">
        <v>1999</v>
      </c>
      <c r="J16" s="61">
        <v>70</v>
      </c>
      <c r="K16" s="61">
        <v>73</v>
      </c>
      <c r="L16" s="61">
        <v>75</v>
      </c>
      <c r="M16" s="43">
        <v>75</v>
      </c>
      <c r="N16" s="61">
        <v>97</v>
      </c>
      <c r="O16" s="61">
        <v>100</v>
      </c>
      <c r="P16" s="61">
        <v>102</v>
      </c>
      <c r="Q16" s="43">
        <v>102</v>
      </c>
      <c r="R16" s="51">
        <f>SUM(M16+Q16)</f>
        <v>177</v>
      </c>
      <c r="S16" s="56" t="s">
        <v>161</v>
      </c>
      <c r="T16" s="45">
        <f>IF(E16="M",R16*10^((0.79435814057)*(LOG(G16/174.393))^2),IF(E16="F",(R16*10^((0.89726074)*(LOG(G16/148.026))^2))," "))</f>
        <v>234.27379242738357</v>
      </c>
    </row>
    <row r="17" spans="1:22" s="44" customFormat="1" ht="25.15" customHeight="1" x14ac:dyDescent="0.25">
      <c r="A17" s="35"/>
      <c r="B17" s="35"/>
      <c r="C17" s="36"/>
      <c r="D17" s="35"/>
      <c r="E17" s="35"/>
      <c r="F17" s="37"/>
      <c r="G17" s="38"/>
      <c r="H17" s="37"/>
      <c r="I17" s="37"/>
      <c r="J17" s="48"/>
      <c r="K17" s="48"/>
      <c r="L17" s="48"/>
      <c r="M17" s="48"/>
      <c r="N17" s="48"/>
      <c r="O17" s="48"/>
      <c r="P17" s="48"/>
      <c r="Q17" s="48"/>
      <c r="R17" s="52"/>
      <c r="S17" s="39"/>
      <c r="T17" s="49" t="str">
        <f t="shared" ref="T17" si="5">IF(E17="M",R17*10^((0.79435814057)*(LOG(G17/174.393))^2),IF(E17="F",(R17*10^((0.89726074)*(LOG(G17/148.026))^2))," "))</f>
        <v xml:space="preserve"> </v>
      </c>
    </row>
    <row r="18" spans="1:22" ht="25.15" customHeight="1" x14ac:dyDescent="0.25">
      <c r="A18" s="13"/>
      <c r="B18" s="13">
        <v>2</v>
      </c>
      <c r="C18" s="16" t="s">
        <v>49</v>
      </c>
      <c r="D18" s="13" t="s">
        <v>50</v>
      </c>
      <c r="E18" s="13" t="s">
        <v>87</v>
      </c>
      <c r="F18" s="17">
        <v>77</v>
      </c>
      <c r="G18" s="18">
        <v>71.599999999999994</v>
      </c>
      <c r="H18" s="17" t="s">
        <v>88</v>
      </c>
      <c r="I18" s="17">
        <v>1984</v>
      </c>
      <c r="J18" s="61">
        <v>97</v>
      </c>
      <c r="K18" s="62">
        <v>101</v>
      </c>
      <c r="L18" s="61">
        <v>102</v>
      </c>
      <c r="M18" s="43">
        <v>102</v>
      </c>
      <c r="N18" s="61">
        <v>133</v>
      </c>
      <c r="O18" s="61">
        <v>137</v>
      </c>
      <c r="P18" s="62">
        <v>143</v>
      </c>
      <c r="Q18" s="43">
        <v>137</v>
      </c>
      <c r="R18" s="51">
        <f>SUM(M18+Q18)</f>
        <v>239</v>
      </c>
      <c r="S18" s="15" t="s">
        <v>158</v>
      </c>
      <c r="T18" s="45">
        <f>IF(E18="M",R18*10^((0.79435814057)*(LOG(G18/174.393))^2),IF(E18="F",(R18*10^((0.89726074)*(LOG(G18/148.026))^2))," "))</f>
        <v>314.14645459144617</v>
      </c>
    </row>
    <row r="19" spans="1:22" ht="25.15" customHeight="1" x14ac:dyDescent="0.25">
      <c r="A19" s="13"/>
      <c r="B19" s="13">
        <v>12</v>
      </c>
      <c r="C19" s="19" t="s">
        <v>103</v>
      </c>
      <c r="D19" s="13" t="s">
        <v>104</v>
      </c>
      <c r="E19" s="13" t="s">
        <v>87</v>
      </c>
      <c r="F19" s="17">
        <v>77</v>
      </c>
      <c r="G19" s="18">
        <v>75.5</v>
      </c>
      <c r="H19" s="17" t="s">
        <v>105</v>
      </c>
      <c r="I19" s="17">
        <v>1990</v>
      </c>
      <c r="J19" s="61">
        <v>75</v>
      </c>
      <c r="K19" s="61">
        <v>80</v>
      </c>
      <c r="L19" s="61">
        <v>83</v>
      </c>
      <c r="M19" s="43">
        <v>83</v>
      </c>
      <c r="N19" s="61">
        <v>95</v>
      </c>
      <c r="O19" s="61">
        <v>100</v>
      </c>
      <c r="P19" s="61">
        <v>105</v>
      </c>
      <c r="Q19" s="43">
        <v>105</v>
      </c>
      <c r="R19" s="51">
        <f>SUM(M19+Q19)</f>
        <v>188</v>
      </c>
      <c r="S19" s="42" t="s">
        <v>159</v>
      </c>
      <c r="T19" s="45">
        <f>IF(E19="M",R19*10^((0.79435814057)*(LOG(G19/174.393))^2),IF(E19="F",(R19*10^((0.89726074)*(LOG(G19/148.026))^2))," "))</f>
        <v>239.42284877960677</v>
      </c>
    </row>
    <row r="20" spans="1:22" ht="25.15" customHeight="1" x14ac:dyDescent="0.25">
      <c r="A20" s="13"/>
      <c r="B20" s="13">
        <v>13</v>
      </c>
      <c r="C20" s="19" t="s">
        <v>106</v>
      </c>
      <c r="D20" s="13" t="s">
        <v>107</v>
      </c>
      <c r="E20" s="13" t="s">
        <v>87</v>
      </c>
      <c r="F20" s="17">
        <v>77</v>
      </c>
      <c r="G20" s="18">
        <v>75.5</v>
      </c>
      <c r="H20" s="17" t="s">
        <v>91</v>
      </c>
      <c r="I20" s="17">
        <v>1988</v>
      </c>
      <c r="J20" s="61">
        <v>65</v>
      </c>
      <c r="K20" s="61">
        <v>68</v>
      </c>
      <c r="L20" s="61">
        <v>71</v>
      </c>
      <c r="M20" s="43">
        <v>71</v>
      </c>
      <c r="N20" s="61">
        <v>88</v>
      </c>
      <c r="O20" s="61">
        <v>91</v>
      </c>
      <c r="P20" s="61">
        <v>93</v>
      </c>
      <c r="Q20" s="43">
        <v>93</v>
      </c>
      <c r="R20" s="51">
        <f>SUM(M20+Q20)</f>
        <v>164</v>
      </c>
      <c r="S20" s="14" t="s">
        <v>160</v>
      </c>
      <c r="T20" s="45">
        <f>IF(E20="M",R20*10^((0.79435814057)*(LOG(G20/174.393))^2),IF(E20="F",(R20*10^((0.89726074)*(LOG(G20/148.026))^2))," "))</f>
        <v>208.85822978646547</v>
      </c>
    </row>
    <row r="21" spans="1:22" s="44" customFormat="1" ht="25.15" customHeight="1" x14ac:dyDescent="0.25">
      <c r="A21" s="35"/>
      <c r="B21" s="35"/>
      <c r="C21" s="36"/>
      <c r="D21" s="35"/>
      <c r="E21" s="35"/>
      <c r="F21" s="37"/>
      <c r="G21" s="38"/>
      <c r="H21" s="37"/>
      <c r="I21" s="37"/>
      <c r="J21" s="48"/>
      <c r="K21" s="48"/>
      <c r="L21" s="48"/>
      <c r="M21" s="48"/>
      <c r="N21" s="48"/>
      <c r="O21" s="48"/>
      <c r="P21" s="48"/>
      <c r="Q21" s="48"/>
      <c r="R21" s="52"/>
      <c r="S21" s="39"/>
      <c r="T21" s="49" t="str">
        <f t="shared" ref="T21" si="6">IF(E21="M",R21*10^((0.79435814057)*(LOG(G21/174.393))^2),IF(E21="F",(R21*10^((0.89726074)*(LOG(G21/148.026))^2))," "))</f>
        <v xml:space="preserve"> </v>
      </c>
    </row>
    <row r="22" spans="1:22" ht="25.15" customHeight="1" x14ac:dyDescent="0.25">
      <c r="A22" s="13"/>
      <c r="B22" s="13">
        <v>15</v>
      </c>
      <c r="C22" s="19" t="s">
        <v>113</v>
      </c>
      <c r="D22" s="13" t="s">
        <v>114</v>
      </c>
      <c r="E22" s="13" t="s">
        <v>87</v>
      </c>
      <c r="F22" s="17" t="s">
        <v>115</v>
      </c>
      <c r="G22" s="18">
        <v>102.1</v>
      </c>
      <c r="H22" s="17" t="s">
        <v>91</v>
      </c>
      <c r="I22" s="17">
        <v>2001</v>
      </c>
      <c r="J22" s="61">
        <v>26</v>
      </c>
      <c r="K22" s="61">
        <v>28</v>
      </c>
      <c r="L22" s="61">
        <v>30</v>
      </c>
      <c r="M22" s="43">
        <v>30</v>
      </c>
      <c r="N22" s="61">
        <v>28</v>
      </c>
      <c r="O22" s="61">
        <v>31</v>
      </c>
      <c r="P22" s="61">
        <v>34</v>
      </c>
      <c r="Q22" s="53">
        <v>34</v>
      </c>
      <c r="R22" s="51">
        <f t="shared" ref="R22" si="7">SUM(M22+Q22)</f>
        <v>64</v>
      </c>
      <c r="S22" s="56" t="s">
        <v>158</v>
      </c>
      <c r="T22" s="45">
        <f t="shared" ref="T22" si="8">IF(E22="M",R22*10^((0.79435814057)*(LOG(G22/174.393))^2),IF(E22="F",(R22*10^((0.89726074)*(LOG(G22/148.026))^2))," "))</f>
        <v>70.651472480628712</v>
      </c>
      <c r="V22" s="46"/>
    </row>
    <row r="23" spans="1:22" s="12" customFormat="1" ht="25.15" customHeight="1" x14ac:dyDescent="0.2">
      <c r="A23" s="27"/>
      <c r="B23" s="27"/>
      <c r="C23" s="28"/>
      <c r="D23" s="27"/>
      <c r="E23" s="27"/>
      <c r="F23" s="29"/>
      <c r="G23" s="30"/>
      <c r="H23" s="29"/>
      <c r="I23" s="29"/>
      <c r="J23" s="31"/>
      <c r="K23" s="31"/>
      <c r="L23" s="32"/>
      <c r="M23" s="33"/>
      <c r="N23" s="31"/>
      <c r="O23" s="31"/>
      <c r="P23" s="32"/>
      <c r="Q23" s="34"/>
      <c r="R23" s="34"/>
      <c r="S23" s="25"/>
      <c r="T23" s="25"/>
    </row>
    <row r="24" spans="1:22" s="12" customFormat="1" ht="25.15" customHeight="1" x14ac:dyDescent="0.2">
      <c r="A24" s="27"/>
      <c r="B24" s="27"/>
      <c r="C24" s="28"/>
      <c r="D24" s="27"/>
      <c r="E24" s="27"/>
      <c r="F24" s="29"/>
      <c r="G24" s="30"/>
      <c r="H24" s="29"/>
      <c r="I24" s="29"/>
      <c r="J24" s="31"/>
      <c r="K24" s="31"/>
      <c r="L24" s="32"/>
      <c r="M24" s="33" t="s">
        <v>82</v>
      </c>
      <c r="N24" s="50" t="s">
        <v>116</v>
      </c>
      <c r="O24" s="31"/>
      <c r="P24" s="32"/>
      <c r="Q24" s="34"/>
      <c r="R24" s="34"/>
      <c r="S24" s="25"/>
      <c r="T24" s="25"/>
    </row>
    <row r="25" spans="1:22" s="12" customFormat="1" ht="25.15" customHeight="1" x14ac:dyDescent="0.2">
      <c r="A25" s="27"/>
      <c r="B25" s="27"/>
      <c r="C25" s="28"/>
      <c r="D25" s="27"/>
      <c r="E25" s="27"/>
      <c r="F25" s="29"/>
      <c r="G25" s="30"/>
      <c r="H25" s="29"/>
      <c r="I25" s="29"/>
      <c r="J25" s="31"/>
      <c r="K25" s="31"/>
      <c r="L25" s="32"/>
      <c r="M25" s="33"/>
      <c r="N25" s="31"/>
      <c r="O25" s="31"/>
      <c r="P25" s="32"/>
      <c r="Q25" s="34"/>
      <c r="R25" s="34"/>
      <c r="S25" s="25"/>
      <c r="T25" s="25"/>
    </row>
    <row r="26" spans="1:22" s="12" customFormat="1" ht="25.15" customHeight="1" x14ac:dyDescent="0.25">
      <c r="A26" s="27"/>
      <c r="B26" s="27"/>
      <c r="C26" s="41" t="s">
        <v>80</v>
      </c>
      <c r="D26" s="27"/>
      <c r="E26" s="27"/>
      <c r="F26" s="29"/>
      <c r="G26" s="30"/>
      <c r="H26" s="29"/>
      <c r="I26" s="29"/>
      <c r="J26" s="31"/>
      <c r="K26" s="31"/>
      <c r="L26" s="32"/>
      <c r="M26" s="33"/>
      <c r="N26" s="31"/>
      <c r="O26" s="31"/>
      <c r="P26" s="32"/>
      <c r="Q26" s="34"/>
      <c r="R26" s="34"/>
      <c r="S26" s="25"/>
      <c r="T26" s="25"/>
    </row>
    <row r="27" spans="1:22" ht="25.15" customHeight="1" x14ac:dyDescent="0.2">
      <c r="A27" s="15"/>
      <c r="B27" s="13" t="s">
        <v>14</v>
      </c>
      <c r="C27" s="13"/>
      <c r="D27" s="13"/>
      <c r="E27" s="13"/>
      <c r="F27" s="15"/>
      <c r="G27" s="15"/>
      <c r="H27" s="15"/>
      <c r="I27" s="15"/>
      <c r="J27" s="57" t="s">
        <v>7</v>
      </c>
      <c r="K27" s="57"/>
      <c r="L27" s="57"/>
      <c r="M27" s="15"/>
      <c r="N27" s="57" t="s">
        <v>8</v>
      </c>
      <c r="O27" s="57"/>
      <c r="P27" s="57"/>
      <c r="Q27" s="15"/>
      <c r="R27" s="15"/>
      <c r="S27" s="15"/>
      <c r="T27" s="15"/>
    </row>
    <row r="28" spans="1:22" ht="25.15" customHeight="1" x14ac:dyDescent="0.2">
      <c r="A28" s="13" t="s">
        <v>13</v>
      </c>
      <c r="B28" s="13" t="s">
        <v>4</v>
      </c>
      <c r="C28" s="13" t="s">
        <v>9</v>
      </c>
      <c r="D28" s="13" t="s">
        <v>10</v>
      </c>
      <c r="E28" s="13" t="s">
        <v>81</v>
      </c>
      <c r="F28" s="15" t="s">
        <v>0</v>
      </c>
      <c r="G28" s="15" t="s">
        <v>5</v>
      </c>
      <c r="H28" s="15" t="s">
        <v>1</v>
      </c>
      <c r="I28" s="15" t="s">
        <v>6</v>
      </c>
      <c r="J28" s="15">
        <v>1</v>
      </c>
      <c r="K28" s="15">
        <v>2</v>
      </c>
      <c r="L28" s="15">
        <v>3</v>
      </c>
      <c r="M28" s="15" t="s">
        <v>2</v>
      </c>
      <c r="N28" s="15">
        <v>1</v>
      </c>
      <c r="O28" s="15">
        <v>2</v>
      </c>
      <c r="P28" s="15">
        <v>3</v>
      </c>
      <c r="Q28" s="15" t="s">
        <v>2</v>
      </c>
      <c r="R28" s="15" t="s">
        <v>3</v>
      </c>
      <c r="S28" s="15" t="s">
        <v>15</v>
      </c>
      <c r="T28" s="15" t="s">
        <v>78</v>
      </c>
    </row>
    <row r="29" spans="1:22" ht="25.15" customHeight="1" x14ac:dyDescent="0.25">
      <c r="A29" s="13"/>
      <c r="B29" s="13">
        <v>40</v>
      </c>
      <c r="C29" s="19" t="s">
        <v>18</v>
      </c>
      <c r="D29" s="13" t="s">
        <v>151</v>
      </c>
      <c r="E29" s="13" t="s">
        <v>121</v>
      </c>
      <c r="F29" s="17" t="s">
        <v>124</v>
      </c>
      <c r="G29" s="18">
        <v>46.9</v>
      </c>
      <c r="H29" s="17" t="s">
        <v>152</v>
      </c>
      <c r="I29" s="17">
        <v>1999</v>
      </c>
      <c r="J29" s="61">
        <v>40</v>
      </c>
      <c r="K29" s="62">
        <v>42</v>
      </c>
      <c r="L29" s="62">
        <v>42</v>
      </c>
      <c r="M29" s="43">
        <v>40</v>
      </c>
      <c r="N29" s="61">
        <v>52</v>
      </c>
      <c r="O29" s="61">
        <v>54</v>
      </c>
      <c r="P29" s="62">
        <v>55</v>
      </c>
      <c r="Q29" s="43">
        <v>54</v>
      </c>
      <c r="R29" s="51">
        <f>SUM(M29+Q29)</f>
        <v>94</v>
      </c>
      <c r="S29" s="47" t="s">
        <v>158</v>
      </c>
      <c r="T29" s="45">
        <f>IF(E29="M",R29*10^((0.79435814057)*(LOG(G29/174.393))^2),IF(E29="F",(R29*10^((0.89726074)*(LOG(G29/148.026))^2))," "))</f>
        <v>157.28763981162589</v>
      </c>
    </row>
    <row r="30" spans="1:22" ht="25.15" customHeight="1" x14ac:dyDescent="0.25">
      <c r="A30" s="13"/>
      <c r="B30" s="13">
        <v>3</v>
      </c>
      <c r="C30" s="20" t="s">
        <v>119</v>
      </c>
      <c r="D30" s="13" t="s">
        <v>120</v>
      </c>
      <c r="E30" s="13" t="s">
        <v>121</v>
      </c>
      <c r="F30" s="21" t="s">
        <v>124</v>
      </c>
      <c r="G30" s="18">
        <v>37.549999999999997</v>
      </c>
      <c r="H30" s="17" t="s">
        <v>88</v>
      </c>
      <c r="I30" s="17">
        <v>2004</v>
      </c>
      <c r="J30" s="61">
        <v>20</v>
      </c>
      <c r="K30" s="61">
        <v>22</v>
      </c>
      <c r="L30" s="62">
        <v>24</v>
      </c>
      <c r="M30" s="43">
        <v>22</v>
      </c>
      <c r="N30" s="61">
        <v>30</v>
      </c>
      <c r="O30" s="61">
        <v>32</v>
      </c>
      <c r="P30" s="61">
        <v>34</v>
      </c>
      <c r="Q30" s="43">
        <v>34</v>
      </c>
      <c r="R30" s="51">
        <f>SUM(M30+Q30)</f>
        <v>56</v>
      </c>
      <c r="S30" s="14" t="s">
        <v>159</v>
      </c>
      <c r="T30" s="45">
        <f>IF(E30="M",R30*10^((0.79435814057)*(LOG(G30/174.393))^2),IF(E30="F",(R30*10^((0.89726074)*(LOG(G30/148.026))^2))," "))</f>
        <v>116.57854149067265</v>
      </c>
    </row>
    <row r="31" spans="1:22" ht="25.15" customHeight="1" x14ac:dyDescent="0.25">
      <c r="A31" s="13"/>
      <c r="B31" s="13">
        <v>4</v>
      </c>
      <c r="C31" s="19" t="s">
        <v>108</v>
      </c>
      <c r="D31" s="13" t="s">
        <v>126</v>
      </c>
      <c r="E31" s="13" t="s">
        <v>121</v>
      </c>
      <c r="F31" s="17" t="s">
        <v>124</v>
      </c>
      <c r="G31" s="18">
        <v>38.1</v>
      </c>
      <c r="H31" s="17" t="s">
        <v>91</v>
      </c>
      <c r="I31" s="17">
        <v>2005</v>
      </c>
      <c r="J31" s="61">
        <v>17</v>
      </c>
      <c r="K31" s="61">
        <v>19</v>
      </c>
      <c r="L31" s="61">
        <v>21</v>
      </c>
      <c r="M31" s="43">
        <v>21</v>
      </c>
      <c r="N31" s="61">
        <v>22</v>
      </c>
      <c r="O31" s="61">
        <v>24</v>
      </c>
      <c r="P31" s="62">
        <v>26</v>
      </c>
      <c r="Q31" s="43">
        <v>24</v>
      </c>
      <c r="R31" s="51">
        <f>SUM(M31+Q31)</f>
        <v>45</v>
      </c>
      <c r="S31" s="14" t="s">
        <v>160</v>
      </c>
      <c r="T31" s="45">
        <f>IF(E31="M",R31*10^((0.79435814057)*(LOG(G31/174.393))^2),IF(E31="F",(R31*10^((0.89726074)*(LOG(G31/148.026))^2))," "))</f>
        <v>92.241810696807903</v>
      </c>
    </row>
    <row r="32" spans="1:22" s="44" customFormat="1" ht="25.15" customHeight="1" x14ac:dyDescent="0.2">
      <c r="A32" s="35"/>
      <c r="B32" s="35"/>
      <c r="C32" s="36"/>
      <c r="D32" s="35"/>
      <c r="E32" s="35"/>
      <c r="F32" s="37"/>
      <c r="G32" s="38"/>
      <c r="H32" s="37"/>
      <c r="I32" s="37"/>
      <c r="J32" s="48"/>
      <c r="K32" s="48"/>
      <c r="L32" s="48"/>
      <c r="M32" s="48"/>
      <c r="N32" s="48"/>
      <c r="O32" s="48"/>
      <c r="P32" s="48"/>
      <c r="Q32" s="48"/>
      <c r="R32" s="48"/>
      <c r="S32" s="39"/>
      <c r="T32" s="49" t="str">
        <f t="shared" ref="T32" si="9">IF(E32="M",R32*10^((0.79435814057)*(LOG(G32/174.393))^2),IF(E32="F",(R32*10^((0.89726074)*(LOG(G32/148.026))^2))," "))</f>
        <v xml:space="preserve"> </v>
      </c>
    </row>
    <row r="33" spans="1:22" ht="25.15" customHeight="1" x14ac:dyDescent="0.25">
      <c r="A33" s="13"/>
      <c r="B33" s="13">
        <v>10</v>
      </c>
      <c r="C33" s="19" t="s">
        <v>157</v>
      </c>
      <c r="D33" s="13" t="s">
        <v>130</v>
      </c>
      <c r="E33" s="13" t="s">
        <v>121</v>
      </c>
      <c r="F33" s="21">
        <v>48</v>
      </c>
      <c r="G33" s="18">
        <v>47.4</v>
      </c>
      <c r="H33" s="17" t="s">
        <v>131</v>
      </c>
      <c r="I33" s="17">
        <v>1986</v>
      </c>
      <c r="J33" s="61">
        <v>49</v>
      </c>
      <c r="K33" s="61">
        <v>51</v>
      </c>
      <c r="L33" s="62">
        <v>53</v>
      </c>
      <c r="M33" s="43">
        <v>51</v>
      </c>
      <c r="N33" s="62">
        <v>67</v>
      </c>
      <c r="O33" s="62">
        <v>70</v>
      </c>
      <c r="P33" s="61">
        <v>70</v>
      </c>
      <c r="Q33" s="43">
        <v>70</v>
      </c>
      <c r="R33" s="51">
        <f>SUM(M33+Q33)</f>
        <v>121</v>
      </c>
      <c r="S33" s="47" t="s">
        <v>158</v>
      </c>
      <c r="T33" s="45">
        <f>IF(E33="M",R33*10^((0.79435814057)*(LOG(G33/174.393))^2),IF(E33="F",(R33*10^((0.89726074)*(LOG(G33/148.026))^2))," "))</f>
        <v>200.56064151427043</v>
      </c>
    </row>
    <row r="34" spans="1:22" s="44" customFormat="1" ht="25.15" customHeight="1" x14ac:dyDescent="0.2">
      <c r="A34" s="35"/>
      <c r="B34" s="35"/>
      <c r="C34" s="36"/>
      <c r="D34" s="35"/>
      <c r="E34" s="35"/>
      <c r="F34" s="37"/>
      <c r="G34" s="38"/>
      <c r="H34" s="37"/>
      <c r="I34" s="37"/>
      <c r="J34" s="48"/>
      <c r="K34" s="48"/>
      <c r="L34" s="48"/>
      <c r="M34" s="48"/>
      <c r="N34" s="48"/>
      <c r="O34" s="48"/>
      <c r="P34" s="48"/>
      <c r="Q34" s="48"/>
      <c r="R34" s="48"/>
      <c r="S34" s="39"/>
      <c r="T34" s="49" t="str">
        <f t="shared" ref="T34" si="10">IF(E34="M",R34*10^((0.79435814057)*(LOG(G34/174.393))^2),IF(E34="F",(R34*10^((0.89726074)*(LOG(G34/148.026))^2))," "))</f>
        <v xml:space="preserve"> </v>
      </c>
    </row>
    <row r="35" spans="1:22" ht="25.15" customHeight="1" x14ac:dyDescent="0.25">
      <c r="A35" s="13"/>
      <c r="B35" s="13">
        <v>9</v>
      </c>
      <c r="C35" s="19" t="s">
        <v>127</v>
      </c>
      <c r="D35" s="13" t="s">
        <v>128</v>
      </c>
      <c r="E35" s="13" t="s">
        <v>121</v>
      </c>
      <c r="F35" s="17" t="s">
        <v>129</v>
      </c>
      <c r="G35" s="18">
        <v>50.9</v>
      </c>
      <c r="H35" s="17" t="s">
        <v>88</v>
      </c>
      <c r="I35" s="17">
        <v>2005</v>
      </c>
      <c r="J35" s="61">
        <v>12</v>
      </c>
      <c r="K35" s="61">
        <v>14</v>
      </c>
      <c r="L35" s="61">
        <v>16</v>
      </c>
      <c r="M35" s="43">
        <v>16</v>
      </c>
      <c r="N35" s="61">
        <v>17</v>
      </c>
      <c r="O35" s="61">
        <v>19</v>
      </c>
      <c r="P35" s="61">
        <v>21</v>
      </c>
      <c r="Q35" s="43">
        <v>21</v>
      </c>
      <c r="R35" s="51">
        <f>SUM(M35+Q35)</f>
        <v>37</v>
      </c>
      <c r="S35" s="47" t="s">
        <v>158</v>
      </c>
      <c r="T35" s="45">
        <f>IF(E35="M",R35*10^((0.79435814057)*(LOG(G35/174.393))^2),IF(E35="F",(R35*10^((0.89726074)*(LOG(G35/148.026))^2))," "))</f>
        <v>57.68491752414225</v>
      </c>
    </row>
    <row r="36" spans="1:22" s="44" customFormat="1" ht="25.15" customHeight="1" x14ac:dyDescent="0.2">
      <c r="A36" s="35"/>
      <c r="B36" s="35"/>
      <c r="C36" s="36"/>
      <c r="D36" s="35"/>
      <c r="E36" s="35"/>
      <c r="F36" s="37"/>
      <c r="G36" s="38"/>
      <c r="H36" s="37"/>
      <c r="I36" s="37"/>
      <c r="J36" s="48"/>
      <c r="K36" s="48"/>
      <c r="L36" s="48"/>
      <c r="M36" s="48"/>
      <c r="N36" s="48"/>
      <c r="O36" s="48"/>
      <c r="P36" s="48"/>
      <c r="Q36" s="48"/>
      <c r="R36" s="48"/>
      <c r="S36" s="39"/>
      <c r="T36" s="49" t="str">
        <f t="shared" ref="T36" si="11">IF(E36="M",R36*10^((0.79435814057)*(LOG(G36/174.393))^2),IF(E36="F",(R36*10^((0.89726074)*(LOG(G36/148.026))^2))," "))</f>
        <v xml:space="preserve"> </v>
      </c>
    </row>
    <row r="37" spans="1:22" ht="25.15" customHeight="1" x14ac:dyDescent="0.25">
      <c r="A37" s="13"/>
      <c r="B37" s="13">
        <v>14</v>
      </c>
      <c r="C37" s="20" t="s">
        <v>20</v>
      </c>
      <c r="D37" s="13" t="s">
        <v>21</v>
      </c>
      <c r="E37" s="13" t="s">
        <v>121</v>
      </c>
      <c r="F37" s="21">
        <v>53</v>
      </c>
      <c r="G37" s="18">
        <v>52.4</v>
      </c>
      <c r="H37" s="17" t="s">
        <v>88</v>
      </c>
      <c r="I37" s="17">
        <v>1983</v>
      </c>
      <c r="J37" s="61">
        <v>56</v>
      </c>
      <c r="K37" s="62">
        <v>59</v>
      </c>
      <c r="L37" s="61">
        <v>59</v>
      </c>
      <c r="M37" s="43">
        <v>59</v>
      </c>
      <c r="N37" s="61">
        <v>70</v>
      </c>
      <c r="O37" s="61">
        <v>74</v>
      </c>
      <c r="P37" s="62">
        <v>76</v>
      </c>
      <c r="Q37" s="43">
        <v>74</v>
      </c>
      <c r="R37" s="51">
        <f>SUM(M37+Q37)</f>
        <v>133</v>
      </c>
      <c r="S37" s="14" t="s">
        <v>158</v>
      </c>
      <c r="T37" s="45">
        <f>IF(E37="M",R37*10^((0.79435814057)*(LOG(G37/174.393))^2),IF(E37="F",(R37*10^((0.89726074)*(LOG(G37/148.026))^2))," "))</f>
        <v>202.47005871102635</v>
      </c>
      <c r="V37" s="46"/>
    </row>
    <row r="38" spans="1:22" ht="25.15" customHeight="1" x14ac:dyDescent="0.25">
      <c r="A38" s="13"/>
      <c r="B38" s="13">
        <v>12</v>
      </c>
      <c r="C38" s="19" t="s">
        <v>132</v>
      </c>
      <c r="D38" s="13" t="s">
        <v>133</v>
      </c>
      <c r="E38" s="13" t="s">
        <v>121</v>
      </c>
      <c r="F38" s="21">
        <v>53</v>
      </c>
      <c r="G38" s="18">
        <v>51</v>
      </c>
      <c r="H38" s="17" t="s">
        <v>174</v>
      </c>
      <c r="I38" s="17">
        <v>1990</v>
      </c>
      <c r="J38" s="61">
        <v>45</v>
      </c>
      <c r="K38" s="61">
        <v>49</v>
      </c>
      <c r="L38" s="62">
        <v>53</v>
      </c>
      <c r="M38" s="43">
        <v>49</v>
      </c>
      <c r="N38" s="61">
        <v>60</v>
      </c>
      <c r="O38" s="61">
        <v>64</v>
      </c>
      <c r="P38" s="61">
        <v>67</v>
      </c>
      <c r="Q38" s="43">
        <v>67</v>
      </c>
      <c r="R38" s="51">
        <f>SUM(M38+Q38)</f>
        <v>116</v>
      </c>
      <c r="S38" s="47" t="s">
        <v>159</v>
      </c>
      <c r="T38" s="45">
        <f>IF(E38="M",R38*10^((0.79435814057)*(LOG(G38/174.393))^2),IF(E38="F",(R38*10^((0.89726074)*(LOG(G38/148.026))^2))," "))</f>
        <v>180.5552087033897</v>
      </c>
    </row>
    <row r="39" spans="1:22" s="44" customFormat="1" ht="25.15" customHeight="1" x14ac:dyDescent="0.2">
      <c r="A39" s="35"/>
      <c r="B39" s="35"/>
      <c r="C39" s="36"/>
      <c r="D39" s="35"/>
      <c r="E39" s="35"/>
      <c r="F39" s="37"/>
      <c r="G39" s="38"/>
      <c r="H39" s="37"/>
      <c r="I39" s="37"/>
      <c r="J39" s="48"/>
      <c r="K39" s="48"/>
      <c r="L39" s="48"/>
      <c r="M39" s="48"/>
      <c r="N39" s="48"/>
      <c r="O39" s="48"/>
      <c r="P39" s="48"/>
      <c r="Q39" s="48"/>
      <c r="R39" s="48"/>
      <c r="S39" s="39"/>
      <c r="T39" s="49" t="str">
        <f t="shared" ref="T39" si="12">IF(E39="M",R39*10^((0.79435814057)*(LOG(G39/174.393))^2),IF(E39="F",(R39*10^((0.89726074)*(LOG(G39/148.026))^2))," "))</f>
        <v xml:space="preserve"> </v>
      </c>
    </row>
    <row r="40" spans="1:22" ht="25.15" customHeight="1" x14ac:dyDescent="0.25">
      <c r="A40" s="13"/>
      <c r="B40" s="13">
        <v>18</v>
      </c>
      <c r="C40" s="19" t="s">
        <v>134</v>
      </c>
      <c r="D40" s="13" t="s">
        <v>135</v>
      </c>
      <c r="E40" s="13" t="s">
        <v>121</v>
      </c>
      <c r="F40" s="17" t="s">
        <v>125</v>
      </c>
      <c r="G40" s="18">
        <v>54.1</v>
      </c>
      <c r="H40" s="17" t="s">
        <v>91</v>
      </c>
      <c r="I40" s="17">
        <v>2003</v>
      </c>
      <c r="J40" s="61">
        <v>33</v>
      </c>
      <c r="K40" s="62">
        <v>36</v>
      </c>
      <c r="L40" s="61">
        <v>36</v>
      </c>
      <c r="M40" s="43">
        <v>36</v>
      </c>
      <c r="N40" s="61">
        <v>42</v>
      </c>
      <c r="O40" s="61">
        <v>45</v>
      </c>
      <c r="P40" s="61">
        <v>47</v>
      </c>
      <c r="Q40" s="43">
        <v>47</v>
      </c>
      <c r="R40" s="51">
        <f>SUM(M40+Q40)</f>
        <v>83</v>
      </c>
      <c r="S40" s="42" t="s">
        <v>158</v>
      </c>
      <c r="T40" s="45">
        <f>IF(E40="M",R40*10^((0.79435814057)*(LOG(G40/174.393))^2),IF(E40="F",(R40*10^((0.89726074)*(LOG(G40/148.026))^2))," "))</f>
        <v>123.1792241718011</v>
      </c>
    </row>
    <row r="41" spans="1:22" ht="25.15" customHeight="1" x14ac:dyDescent="0.25">
      <c r="A41" s="13"/>
      <c r="B41" s="13">
        <v>1</v>
      </c>
      <c r="C41" s="19" t="s">
        <v>122</v>
      </c>
      <c r="D41" s="13" t="s">
        <v>123</v>
      </c>
      <c r="E41" s="13" t="s">
        <v>121</v>
      </c>
      <c r="F41" s="17" t="s">
        <v>125</v>
      </c>
      <c r="G41" s="18">
        <v>53.4</v>
      </c>
      <c r="H41" s="17" t="s">
        <v>91</v>
      </c>
      <c r="I41" s="17">
        <v>2005</v>
      </c>
      <c r="J41" s="61">
        <v>15</v>
      </c>
      <c r="K41" s="61">
        <v>17</v>
      </c>
      <c r="L41" s="62">
        <v>19</v>
      </c>
      <c r="M41" s="43">
        <v>17</v>
      </c>
      <c r="N41" s="61">
        <v>20</v>
      </c>
      <c r="O41" s="63">
        <v>22</v>
      </c>
      <c r="P41" s="62">
        <v>24</v>
      </c>
      <c r="Q41" s="43">
        <v>22</v>
      </c>
      <c r="R41" s="51">
        <f>SUM(M41+Q41)</f>
        <v>39</v>
      </c>
      <c r="S41" s="14" t="s">
        <v>159</v>
      </c>
      <c r="T41" s="45">
        <f>IF(E41="M",R41*10^((0.79435814057)*(LOG(G41/174.393))^2),IF(E41="F",(R41*10^((0.89726074)*(LOG(G41/148.026))^2))," "))</f>
        <v>58.477606172662014</v>
      </c>
    </row>
    <row r="42" spans="1:22" s="44" customFormat="1" ht="25.15" customHeight="1" x14ac:dyDescent="0.2">
      <c r="A42" s="35"/>
      <c r="B42" s="35"/>
      <c r="C42" s="36"/>
      <c r="D42" s="35"/>
      <c r="E42" s="35"/>
      <c r="F42" s="37"/>
      <c r="G42" s="38"/>
      <c r="H42" s="37"/>
      <c r="I42" s="37"/>
      <c r="J42" s="48"/>
      <c r="K42" s="48"/>
      <c r="L42" s="48"/>
      <c r="M42" s="48"/>
      <c r="N42" s="48"/>
      <c r="O42" s="48"/>
      <c r="P42" s="48"/>
      <c r="Q42" s="48"/>
      <c r="R42" s="48"/>
      <c r="S42" s="39"/>
      <c r="T42" s="49" t="str">
        <f t="shared" ref="T42" si="13">IF(E42="M",R42*10^((0.79435814057)*(LOG(G42/174.393))^2),IF(E42="F",(R42*10^((0.89726074)*(LOG(G42/148.026))^2))," "))</f>
        <v xml:space="preserve"> </v>
      </c>
    </row>
    <row r="43" spans="1:22" ht="25.15" customHeight="1" x14ac:dyDescent="0.25">
      <c r="A43" s="13"/>
      <c r="B43" s="13">
        <v>42</v>
      </c>
      <c r="C43" s="19" t="s">
        <v>155</v>
      </c>
      <c r="D43" s="13" t="s">
        <v>156</v>
      </c>
      <c r="E43" s="13" t="s">
        <v>121</v>
      </c>
      <c r="F43" s="17">
        <v>58</v>
      </c>
      <c r="G43" s="18">
        <v>55.6</v>
      </c>
      <c r="H43" s="17" t="s">
        <v>138</v>
      </c>
      <c r="I43" s="17">
        <v>1986</v>
      </c>
      <c r="J43" s="62">
        <v>52</v>
      </c>
      <c r="K43" s="61">
        <v>52</v>
      </c>
      <c r="L43" s="62">
        <v>54</v>
      </c>
      <c r="M43" s="43">
        <v>52</v>
      </c>
      <c r="N43" s="61">
        <v>70</v>
      </c>
      <c r="O43" s="62">
        <v>73</v>
      </c>
      <c r="P43" s="61">
        <v>73</v>
      </c>
      <c r="Q43" s="43">
        <v>73</v>
      </c>
      <c r="R43" s="51">
        <f>SUM(M43+Q43)</f>
        <v>125</v>
      </c>
      <c r="S43" s="14" t="s">
        <v>158</v>
      </c>
      <c r="T43" s="45">
        <f>IF(E43="M",R43*10^((0.79435814057)*(LOG(G43/174.393))^2),IF(E43="F",(R43*10^((0.89726074)*(LOG(G43/148.026))^2))," "))</f>
        <v>181.6262184166365</v>
      </c>
    </row>
    <row r="44" spans="1:22" s="44" customFormat="1" ht="25.15" customHeight="1" x14ac:dyDescent="0.2">
      <c r="A44" s="35"/>
      <c r="B44" s="35"/>
      <c r="C44" s="36"/>
      <c r="D44" s="35"/>
      <c r="E44" s="35"/>
      <c r="F44" s="37"/>
      <c r="G44" s="38"/>
      <c r="H44" s="37"/>
      <c r="I44" s="37"/>
      <c r="J44" s="48"/>
      <c r="K44" s="48"/>
      <c r="L44" s="48"/>
      <c r="M44" s="48"/>
      <c r="N44" s="48"/>
      <c r="O44" s="48"/>
      <c r="P44" s="48"/>
      <c r="Q44" s="48"/>
      <c r="R44" s="48"/>
      <c r="S44" s="39"/>
      <c r="T44" s="49" t="str">
        <f t="shared" ref="T44" si="14">IF(E44="M",R44*10^((0.79435814057)*(LOG(G44/174.393))^2),IF(E44="F",(R44*10^((0.89726074)*(LOG(G44/148.026))^2))," "))</f>
        <v xml:space="preserve"> </v>
      </c>
    </row>
    <row r="45" spans="1:22" ht="25.15" customHeight="1" x14ac:dyDescent="0.25">
      <c r="A45" s="13"/>
      <c r="B45" s="13">
        <v>22</v>
      </c>
      <c r="C45" s="19" t="s">
        <v>136</v>
      </c>
      <c r="D45" s="13" t="s">
        <v>137</v>
      </c>
      <c r="E45" s="13" t="s">
        <v>121</v>
      </c>
      <c r="F45" s="17">
        <v>63</v>
      </c>
      <c r="G45" s="18">
        <v>62.7</v>
      </c>
      <c r="H45" s="17" t="s">
        <v>138</v>
      </c>
      <c r="I45" s="17">
        <v>1983</v>
      </c>
      <c r="J45" s="61">
        <v>70</v>
      </c>
      <c r="K45" s="62">
        <v>74</v>
      </c>
      <c r="L45" s="62">
        <v>74</v>
      </c>
      <c r="M45" s="43">
        <v>70</v>
      </c>
      <c r="N45" s="61">
        <v>85</v>
      </c>
      <c r="O45" s="62">
        <v>89</v>
      </c>
      <c r="P45" s="62">
        <v>92</v>
      </c>
      <c r="Q45" s="43">
        <v>85</v>
      </c>
      <c r="R45" s="51">
        <f>SUM(M45+Q45)</f>
        <v>155</v>
      </c>
      <c r="S45" s="55" t="s">
        <v>158</v>
      </c>
      <c r="T45" s="45">
        <f>IF(E45="M",R45*10^((0.79435814057)*(LOG(G45/174.393))^2),IF(E45="F",(R45*10^((0.89726074)*(LOG(G45/148.026))^2))," "))</f>
        <v>206.63974483301189</v>
      </c>
    </row>
    <row r="46" spans="1:22" s="44" customFormat="1" ht="25.15" customHeight="1" x14ac:dyDescent="0.2">
      <c r="A46" s="35"/>
      <c r="B46" s="35"/>
      <c r="C46" s="36"/>
      <c r="D46" s="35"/>
      <c r="E46" s="35"/>
      <c r="F46" s="37"/>
      <c r="G46" s="38"/>
      <c r="H46" s="37"/>
      <c r="I46" s="37"/>
      <c r="J46" s="48"/>
      <c r="K46" s="48"/>
      <c r="L46" s="48"/>
      <c r="M46" s="48"/>
      <c r="N46" s="48"/>
      <c r="O46" s="48"/>
      <c r="P46" s="48"/>
      <c r="Q46" s="48"/>
      <c r="R46" s="48"/>
      <c r="S46" s="39"/>
      <c r="T46" s="49" t="str">
        <f t="shared" ref="T46" si="15">IF(E46="M",R46*10^((0.79435814057)*(LOG(G46/174.393))^2),IF(E46="F",(R46*10^((0.89726074)*(LOG(G46/148.026))^2))," "))</f>
        <v xml:space="preserve"> </v>
      </c>
    </row>
    <row r="47" spans="1:22" ht="25.15" customHeight="1" x14ac:dyDescent="0.25">
      <c r="A47" s="13"/>
      <c r="B47" s="13">
        <v>41</v>
      </c>
      <c r="C47" s="20" t="s">
        <v>153</v>
      </c>
      <c r="D47" s="13" t="s">
        <v>154</v>
      </c>
      <c r="E47" s="13" t="s">
        <v>121</v>
      </c>
      <c r="F47" s="21">
        <v>69</v>
      </c>
      <c r="G47" s="18">
        <v>67</v>
      </c>
      <c r="H47" s="17" t="s">
        <v>88</v>
      </c>
      <c r="I47" s="17">
        <v>1989</v>
      </c>
      <c r="J47" s="62">
        <v>65</v>
      </c>
      <c r="K47" s="61">
        <v>65</v>
      </c>
      <c r="L47" s="62">
        <v>68</v>
      </c>
      <c r="M47" s="43">
        <v>66</v>
      </c>
      <c r="N47" s="61">
        <v>89</v>
      </c>
      <c r="O47" s="62">
        <v>93</v>
      </c>
      <c r="P47" s="62">
        <v>93</v>
      </c>
      <c r="Q47" s="43">
        <v>89</v>
      </c>
      <c r="R47" s="51">
        <f>SUM(M47+Q47)</f>
        <v>155</v>
      </c>
      <c r="S47" s="55" t="s">
        <v>158</v>
      </c>
      <c r="T47" s="45">
        <f>IF(E47="M",R47*10^((0.79435814057)*(LOG(G47/174.393))^2),IF(E47="F",(R47*10^((0.89726074)*(LOG(G47/148.026))^2))," "))</f>
        <v>198.00332590671511</v>
      </c>
    </row>
    <row r="48" spans="1:22" ht="25.15" customHeight="1" x14ac:dyDescent="0.25">
      <c r="A48" s="13"/>
      <c r="B48" s="13">
        <v>24</v>
      </c>
      <c r="C48" s="20" t="s">
        <v>32</v>
      </c>
      <c r="D48" s="13" t="s">
        <v>33</v>
      </c>
      <c r="E48" s="13" t="s">
        <v>121</v>
      </c>
      <c r="F48" s="21">
        <v>69</v>
      </c>
      <c r="G48" s="18">
        <v>69</v>
      </c>
      <c r="H48" s="17" t="s">
        <v>105</v>
      </c>
      <c r="I48" s="17">
        <v>1966</v>
      </c>
      <c r="J48" s="61">
        <v>50</v>
      </c>
      <c r="K48" s="61">
        <v>52</v>
      </c>
      <c r="L48" s="62">
        <v>54</v>
      </c>
      <c r="M48" s="43">
        <v>52</v>
      </c>
      <c r="N48" s="61">
        <v>63</v>
      </c>
      <c r="O48" s="62">
        <v>65</v>
      </c>
      <c r="P48" s="62">
        <v>65</v>
      </c>
      <c r="Q48" s="43">
        <v>63</v>
      </c>
      <c r="R48" s="51">
        <f>SUM(M48+Q48)</f>
        <v>115</v>
      </c>
      <c r="S48" s="55" t="s">
        <v>159</v>
      </c>
      <c r="T48" s="45">
        <f>IF(E48="M",R48*10^((0.79435814057)*(LOG(G48/174.393))^2),IF(E48="F",(R48*10^((0.89726074)*(LOG(G48/148.026))^2))," "))</f>
        <v>144.30894327231769</v>
      </c>
    </row>
    <row r="49" spans="1:20" ht="25.15" customHeight="1" x14ac:dyDescent="0.25">
      <c r="A49" s="13"/>
      <c r="B49" s="13">
        <v>26</v>
      </c>
      <c r="C49" s="19" t="s">
        <v>141</v>
      </c>
      <c r="D49" s="13" t="s">
        <v>142</v>
      </c>
      <c r="E49" s="13" t="s">
        <v>121</v>
      </c>
      <c r="F49" s="21">
        <v>69</v>
      </c>
      <c r="G49" s="18">
        <v>66.900000000000006</v>
      </c>
      <c r="H49" s="17" t="s">
        <v>105</v>
      </c>
      <c r="I49" s="17">
        <v>1988</v>
      </c>
      <c r="J49" s="61">
        <v>32</v>
      </c>
      <c r="K49" s="62">
        <v>35</v>
      </c>
      <c r="L49" s="61">
        <v>35</v>
      </c>
      <c r="M49" s="43">
        <v>35</v>
      </c>
      <c r="N49" s="61">
        <v>43</v>
      </c>
      <c r="O49" s="61">
        <v>45</v>
      </c>
      <c r="P49" s="61">
        <v>47</v>
      </c>
      <c r="Q49" s="43">
        <v>47</v>
      </c>
      <c r="R49" s="51">
        <f>SUM(M49+Q49)</f>
        <v>82</v>
      </c>
      <c r="S49" s="55" t="s">
        <v>160</v>
      </c>
      <c r="T49" s="45">
        <f>IF(E49="M",R49*10^((0.79435814057)*(LOG(G49/174.393))^2),IF(E49="F",(R49*10^((0.89726074)*(LOG(G49/148.026))^2))," "))</f>
        <v>104.84694161513683</v>
      </c>
    </row>
    <row r="50" spans="1:20" s="44" customFormat="1" ht="25.15" customHeight="1" x14ac:dyDescent="0.2">
      <c r="A50" s="35"/>
      <c r="B50" s="35"/>
      <c r="C50" s="36"/>
      <c r="D50" s="35"/>
      <c r="E50" s="35"/>
      <c r="F50" s="37"/>
      <c r="G50" s="38"/>
      <c r="H50" s="37"/>
      <c r="I50" s="37"/>
      <c r="J50" s="48"/>
      <c r="K50" s="48"/>
      <c r="L50" s="48"/>
      <c r="M50" s="48"/>
      <c r="N50" s="48"/>
      <c r="O50" s="48"/>
      <c r="P50" s="48"/>
      <c r="Q50" s="48"/>
      <c r="R50" s="48"/>
      <c r="S50" s="39"/>
      <c r="T50" s="49" t="str">
        <f t="shared" ref="T50" si="16">IF(E50="M",R50*10^((0.79435814057)*(LOG(G50/174.393))^2),IF(E50="F",(R50*10^((0.89726074)*(LOG(G50/148.026))^2))," "))</f>
        <v xml:space="preserve"> </v>
      </c>
    </row>
    <row r="51" spans="1:20" ht="25.15" customHeight="1" x14ac:dyDescent="0.25">
      <c r="A51" s="13"/>
      <c r="B51" s="13">
        <v>39</v>
      </c>
      <c r="C51" s="19" t="s">
        <v>149</v>
      </c>
      <c r="D51" s="13" t="s">
        <v>150</v>
      </c>
      <c r="E51" s="13" t="s">
        <v>121</v>
      </c>
      <c r="F51" s="17" t="s">
        <v>175</v>
      </c>
      <c r="G51" s="18">
        <v>69.7</v>
      </c>
      <c r="H51" s="17" t="s">
        <v>88</v>
      </c>
      <c r="I51" s="17">
        <v>2001</v>
      </c>
      <c r="J51" s="61">
        <v>30</v>
      </c>
      <c r="K51" s="61">
        <v>33</v>
      </c>
      <c r="L51" s="61">
        <v>36</v>
      </c>
      <c r="M51" s="43">
        <v>36</v>
      </c>
      <c r="N51" s="61">
        <v>37</v>
      </c>
      <c r="O51" s="61">
        <v>41</v>
      </c>
      <c r="P51" s="61">
        <v>44</v>
      </c>
      <c r="Q51" s="43">
        <v>44</v>
      </c>
      <c r="R51" s="51">
        <f>SUM(M51+Q51)</f>
        <v>80</v>
      </c>
      <c r="S51" s="55" t="s">
        <v>158</v>
      </c>
      <c r="T51" s="45">
        <f>IF(E51="M",R51*10^((0.79435814057)*(LOG(G51/174.393))^2),IF(E51="F",(R51*10^((0.89726074)*(LOG(G51/148.026))^2))," "))</f>
        <v>99.791818738594031</v>
      </c>
    </row>
    <row r="52" spans="1:20" s="44" customFormat="1" ht="25.15" customHeight="1" x14ac:dyDescent="0.2">
      <c r="A52" s="35"/>
      <c r="B52" s="35"/>
      <c r="C52" s="36"/>
      <c r="D52" s="35"/>
      <c r="E52" s="35"/>
      <c r="F52" s="37"/>
      <c r="G52" s="38"/>
      <c r="H52" s="37"/>
      <c r="I52" s="37"/>
      <c r="J52" s="48"/>
      <c r="K52" s="48"/>
      <c r="L52" s="48"/>
      <c r="M52" s="48"/>
      <c r="N52" s="48"/>
      <c r="O52" s="48"/>
      <c r="P52" s="48"/>
      <c r="Q52" s="48"/>
      <c r="R52" s="48"/>
      <c r="S52" s="39"/>
      <c r="T52" s="49" t="str">
        <f t="shared" ref="T52" si="17">IF(E52="M",R52*10^((0.79435814057)*(LOG(G52/174.393))^2),IF(E52="F",(R52*10^((0.89726074)*(LOG(G52/148.026))^2))," "))</f>
        <v xml:space="preserve"> </v>
      </c>
    </row>
    <row r="53" spans="1:20" ht="25.15" customHeight="1" x14ac:dyDescent="0.25">
      <c r="A53" s="13"/>
      <c r="B53" s="13">
        <v>33</v>
      </c>
      <c r="C53" s="19" t="s">
        <v>143</v>
      </c>
      <c r="D53" s="13" t="s">
        <v>144</v>
      </c>
      <c r="E53" s="13" t="s">
        <v>121</v>
      </c>
      <c r="F53" s="21">
        <v>75</v>
      </c>
      <c r="G53" s="18">
        <v>70.8</v>
      </c>
      <c r="H53" s="17" t="s">
        <v>97</v>
      </c>
      <c r="I53" s="17">
        <v>1989</v>
      </c>
      <c r="J53" s="61">
        <v>58</v>
      </c>
      <c r="K53" s="62">
        <v>62</v>
      </c>
      <c r="L53" s="62">
        <v>64</v>
      </c>
      <c r="M53" s="43">
        <v>58</v>
      </c>
      <c r="N53" s="61">
        <v>78</v>
      </c>
      <c r="O53" s="62">
        <v>82</v>
      </c>
      <c r="P53" s="62">
        <v>83</v>
      </c>
      <c r="Q53" s="43">
        <v>78</v>
      </c>
      <c r="R53" s="51">
        <f>SUM(M53+Q53)</f>
        <v>136</v>
      </c>
      <c r="S53" s="55" t="s">
        <v>158</v>
      </c>
      <c r="T53" s="45">
        <f>IF(E53="M",R53*10^((0.79435814057)*(LOG(G53/174.393))^2),IF(E53="F",(R53*10^((0.89726074)*(LOG(G53/148.026))^2))," "))</f>
        <v>168.10997783804527</v>
      </c>
    </row>
    <row r="54" spans="1:20" ht="25.15" customHeight="1" x14ac:dyDescent="0.25">
      <c r="A54" s="13"/>
      <c r="B54" s="13">
        <v>25</v>
      </c>
      <c r="C54" s="19" t="s">
        <v>139</v>
      </c>
      <c r="D54" s="13" t="s">
        <v>140</v>
      </c>
      <c r="E54" s="13" t="s">
        <v>121</v>
      </c>
      <c r="F54" s="17">
        <v>75</v>
      </c>
      <c r="G54" s="18">
        <v>69.400000000000006</v>
      </c>
      <c r="H54" s="17" t="s">
        <v>105</v>
      </c>
      <c r="I54" s="17">
        <v>1985</v>
      </c>
      <c r="J54" s="62">
        <v>51</v>
      </c>
      <c r="K54" s="62">
        <v>51</v>
      </c>
      <c r="L54" s="61">
        <v>51</v>
      </c>
      <c r="M54" s="43">
        <v>51</v>
      </c>
      <c r="N54" s="62">
        <v>62</v>
      </c>
      <c r="O54" s="61">
        <v>62</v>
      </c>
      <c r="P54" s="62">
        <v>63</v>
      </c>
      <c r="Q54" s="43">
        <v>62</v>
      </c>
      <c r="R54" s="51">
        <f>SUM(M54+Q54)</f>
        <v>113</v>
      </c>
      <c r="S54" s="55" t="s">
        <v>159</v>
      </c>
      <c r="T54" s="45">
        <f>IF(E54="M",R54*10^((0.79435814057)*(LOG(G54/174.393))^2),IF(E54="F",(R54*10^((0.89726074)*(LOG(G54/148.026))^2))," "))</f>
        <v>141.31431891790845</v>
      </c>
    </row>
    <row r="55" spans="1:20" s="44" customFormat="1" ht="25.15" customHeight="1" x14ac:dyDescent="0.2">
      <c r="A55" s="35"/>
      <c r="B55" s="35"/>
      <c r="C55" s="36"/>
      <c r="D55" s="35"/>
      <c r="E55" s="35"/>
      <c r="F55" s="37"/>
      <c r="G55" s="38"/>
      <c r="H55" s="37"/>
      <c r="I55" s="37"/>
      <c r="J55" s="48"/>
      <c r="K55" s="48"/>
      <c r="L55" s="48"/>
      <c r="M55" s="48"/>
      <c r="N55" s="48"/>
      <c r="O55" s="48"/>
      <c r="P55" s="48"/>
      <c r="Q55" s="48"/>
      <c r="R55" s="48"/>
      <c r="S55" s="39"/>
      <c r="T55" s="49" t="str">
        <f t="shared" ref="T55" si="18">IF(E55="M",R55*10^((0.79435814057)*(LOG(G55/174.393))^2),IF(E55="F",(R55*10^((0.89726074)*(LOG(G55/148.026))^2))," "))</f>
        <v xml:space="preserve"> </v>
      </c>
    </row>
    <row r="56" spans="1:20" ht="25.15" customHeight="1" x14ac:dyDescent="0.25">
      <c r="A56" s="13"/>
      <c r="B56" s="13">
        <v>38</v>
      </c>
      <c r="C56" s="20" t="s">
        <v>145</v>
      </c>
      <c r="D56" s="13" t="s">
        <v>146</v>
      </c>
      <c r="E56" s="13" t="s">
        <v>121</v>
      </c>
      <c r="F56" s="21" t="s">
        <v>147</v>
      </c>
      <c r="G56" s="18">
        <v>78.099999999999994</v>
      </c>
      <c r="H56" s="17" t="s">
        <v>148</v>
      </c>
      <c r="I56" s="17">
        <v>1987</v>
      </c>
      <c r="J56" s="61">
        <v>41</v>
      </c>
      <c r="K56" s="61">
        <v>44</v>
      </c>
      <c r="L56" s="61">
        <v>46</v>
      </c>
      <c r="M56" s="43">
        <v>46</v>
      </c>
      <c r="N56" s="61">
        <v>55</v>
      </c>
      <c r="O56" s="62">
        <v>59</v>
      </c>
      <c r="P56" s="61">
        <v>59</v>
      </c>
      <c r="Q56" s="43">
        <v>59</v>
      </c>
      <c r="R56" s="51">
        <f>SUM(M56+Q56)</f>
        <v>105</v>
      </c>
      <c r="S56" s="47" t="s">
        <v>158</v>
      </c>
      <c r="T56" s="45">
        <f>IF(E56="M",R56*10^((0.79435814057)*(LOG(G56/174.393))^2),IF(E56="F",(R56*10^((0.89726074)*(LOG(G56/148.026))^2))," "))</f>
        <v>123.1337546733812</v>
      </c>
    </row>
    <row r="57" spans="1:20" s="44" customFormat="1" ht="25.15" customHeight="1" x14ac:dyDescent="0.2">
      <c r="A57" s="35"/>
      <c r="B57" s="35"/>
      <c r="C57" s="36"/>
      <c r="D57" s="35"/>
      <c r="E57" s="35"/>
      <c r="F57" s="37"/>
      <c r="G57" s="38"/>
      <c r="H57" s="37"/>
      <c r="I57" s="37"/>
      <c r="J57" s="48"/>
      <c r="K57" s="48"/>
      <c r="L57" s="48"/>
      <c r="M57" s="48"/>
      <c r="N57" s="48"/>
      <c r="O57" s="48"/>
      <c r="P57" s="48"/>
      <c r="Q57" s="48"/>
      <c r="R57" s="48"/>
      <c r="S57" s="39"/>
      <c r="T57" s="49" t="str">
        <f t="shared" ref="T57" si="19">IF(E57="M",R57*10^((0.79435814057)*(LOG(G57/174.393))^2),IF(E57="F",(R57*10^((0.89726074)*(LOG(G57/148.026))^2))," "))</f>
        <v xml:space="preserve"> </v>
      </c>
    </row>
    <row r="58" spans="1:20" s="12" customFormat="1" ht="25.15" customHeight="1" x14ac:dyDescent="0.2">
      <c r="A58" s="27"/>
      <c r="B58" s="27"/>
      <c r="C58" s="28"/>
      <c r="D58" s="27"/>
      <c r="E58" s="27"/>
      <c r="F58" s="29"/>
      <c r="G58" s="30"/>
      <c r="H58" s="29"/>
      <c r="I58" s="29"/>
      <c r="J58" s="31"/>
      <c r="K58" s="31"/>
      <c r="L58" s="32"/>
      <c r="M58" s="33"/>
      <c r="N58" s="31"/>
      <c r="O58" s="31"/>
      <c r="P58" s="32"/>
      <c r="Q58" s="34"/>
      <c r="R58" s="34"/>
      <c r="S58" s="25"/>
      <c r="T58" s="25"/>
    </row>
    <row r="59" spans="1:20" ht="25.15" customHeight="1" x14ac:dyDescent="0.2">
      <c r="M59" s="1" t="s">
        <v>83</v>
      </c>
      <c r="N59" s="54" t="s">
        <v>117</v>
      </c>
    </row>
    <row r="60" spans="1:20" ht="25.15" customHeight="1" x14ac:dyDescent="0.2"/>
    <row r="61" spans="1:20" ht="25.15" customHeight="1" x14ac:dyDescent="0.2"/>
    <row r="62" spans="1:20" ht="25.15" customHeight="1" x14ac:dyDescent="0.2"/>
    <row r="63" spans="1:20" s="12" customFormat="1" ht="25.15" customHeight="1" x14ac:dyDescent="0.25">
      <c r="A63" s="27"/>
      <c r="B63" s="27"/>
      <c r="C63" s="41" t="s">
        <v>86</v>
      </c>
      <c r="D63" s="27"/>
      <c r="E63" s="27"/>
      <c r="F63" s="29"/>
      <c r="G63" s="30"/>
      <c r="H63" s="29"/>
      <c r="I63" s="29"/>
      <c r="J63" s="31"/>
      <c r="K63" s="31"/>
      <c r="L63" s="32"/>
      <c r="M63" s="33"/>
      <c r="N63" s="31"/>
      <c r="O63" s="31"/>
      <c r="P63" s="32"/>
      <c r="Q63" s="34"/>
      <c r="R63" s="34"/>
      <c r="S63" s="25"/>
      <c r="T63" s="25"/>
    </row>
    <row r="64" spans="1:20" ht="25.15" customHeight="1" x14ac:dyDescent="0.2">
      <c r="A64" s="47"/>
      <c r="B64" s="13" t="s">
        <v>14</v>
      </c>
      <c r="C64" s="13"/>
      <c r="D64" s="13"/>
      <c r="E64" s="13"/>
      <c r="F64" s="47"/>
      <c r="G64" s="47"/>
      <c r="H64" s="47"/>
      <c r="I64" s="47"/>
      <c r="J64" s="57" t="s">
        <v>7</v>
      </c>
      <c r="K64" s="57"/>
      <c r="L64" s="57"/>
      <c r="M64" s="47"/>
      <c r="N64" s="57" t="s">
        <v>8</v>
      </c>
      <c r="O64" s="57"/>
      <c r="P64" s="57"/>
      <c r="Q64" s="47"/>
      <c r="R64" s="47"/>
      <c r="S64" s="47"/>
      <c r="T64" s="47"/>
    </row>
    <row r="65" spans="1:22" ht="25.15" customHeight="1" x14ac:dyDescent="0.2">
      <c r="A65" s="13" t="s">
        <v>13</v>
      </c>
      <c r="B65" s="13" t="s">
        <v>4</v>
      </c>
      <c r="C65" s="13" t="s">
        <v>9</v>
      </c>
      <c r="D65" s="13" t="s">
        <v>10</v>
      </c>
      <c r="E65" s="13" t="s">
        <v>81</v>
      </c>
      <c r="F65" s="47" t="s">
        <v>0</v>
      </c>
      <c r="G65" s="47" t="s">
        <v>5</v>
      </c>
      <c r="H65" s="47" t="s">
        <v>1</v>
      </c>
      <c r="I65" s="47" t="s">
        <v>6</v>
      </c>
      <c r="J65" s="47">
        <v>1</v>
      </c>
      <c r="K65" s="47">
        <v>2</v>
      </c>
      <c r="L65" s="47">
        <v>3</v>
      </c>
      <c r="M65" s="47" t="s">
        <v>2</v>
      </c>
      <c r="N65" s="47">
        <v>1</v>
      </c>
      <c r="O65" s="47">
        <v>2</v>
      </c>
      <c r="P65" s="47">
        <v>3</v>
      </c>
      <c r="Q65" s="47" t="s">
        <v>2</v>
      </c>
      <c r="R65" s="47" t="s">
        <v>3</v>
      </c>
      <c r="S65" s="47" t="s">
        <v>15</v>
      </c>
      <c r="T65" s="47" t="s">
        <v>78</v>
      </c>
    </row>
    <row r="66" spans="1:22" ht="25.15" customHeight="1" x14ac:dyDescent="0.25">
      <c r="A66" s="13"/>
      <c r="B66" s="13">
        <v>83</v>
      </c>
      <c r="C66" s="19" t="s">
        <v>171</v>
      </c>
      <c r="D66" s="13" t="s">
        <v>173</v>
      </c>
      <c r="E66" s="13" t="s">
        <v>87</v>
      </c>
      <c r="F66" s="17">
        <v>85</v>
      </c>
      <c r="G66" s="18">
        <v>83.9</v>
      </c>
      <c r="H66" s="17" t="s">
        <v>172</v>
      </c>
      <c r="I66" s="17">
        <v>1987</v>
      </c>
      <c r="J66" s="61">
        <v>95</v>
      </c>
      <c r="K66" s="61">
        <v>99</v>
      </c>
      <c r="L66" s="61">
        <v>103</v>
      </c>
      <c r="M66" s="43">
        <v>103</v>
      </c>
      <c r="N66" s="61">
        <v>130</v>
      </c>
      <c r="O66" s="61">
        <v>134</v>
      </c>
      <c r="P66" s="62">
        <v>138</v>
      </c>
      <c r="Q66" s="64">
        <v>134</v>
      </c>
      <c r="R66" s="51">
        <f>SUM(M66+Q66)</f>
        <v>237</v>
      </c>
      <c r="S66" s="47" t="s">
        <v>158</v>
      </c>
      <c r="T66" s="45">
        <f>IF(E66="M",R66*10^((0.79435814057)*(LOG(G66/174.393))^2),IF(E66="F",(R66*10^((0.89726074)*(LOG(G66/148.026))^2))," "))</f>
        <v>285.07516985600358</v>
      </c>
      <c r="V66" s="46"/>
    </row>
    <row r="67" spans="1:22" ht="25.15" customHeight="1" x14ac:dyDescent="0.25">
      <c r="A67" s="13"/>
      <c r="B67" s="13">
        <v>96</v>
      </c>
      <c r="C67" s="19" t="s">
        <v>176</v>
      </c>
      <c r="D67" s="13" t="s">
        <v>177</v>
      </c>
      <c r="E67" s="13" t="s">
        <v>87</v>
      </c>
      <c r="F67" s="17">
        <v>85</v>
      </c>
      <c r="G67" s="18">
        <v>80.400000000000006</v>
      </c>
      <c r="H67" s="17" t="s">
        <v>105</v>
      </c>
      <c r="I67" s="17">
        <v>1990</v>
      </c>
      <c r="J67" s="61">
        <v>75</v>
      </c>
      <c r="K67" s="61">
        <v>80</v>
      </c>
      <c r="L67" s="61">
        <v>85</v>
      </c>
      <c r="M67" s="43">
        <v>85</v>
      </c>
      <c r="N67" s="61">
        <v>105</v>
      </c>
      <c r="O67" s="61">
        <v>110</v>
      </c>
      <c r="P67" s="61">
        <v>115</v>
      </c>
      <c r="Q67" s="64">
        <v>115</v>
      </c>
      <c r="R67" s="51">
        <f>SUM(M67+Q67)</f>
        <v>200</v>
      </c>
      <c r="S67" s="56" t="s">
        <v>159</v>
      </c>
      <c r="T67" s="45">
        <f>IF(E67="M",R67*10^((0.79435814057)*(LOG(G67/174.393))^2),IF(E67="F",(R67*10^((0.89726074)*(LOG(G67/148.026))^2))," "))</f>
        <v>245.95499180124304</v>
      </c>
      <c r="V67" s="46"/>
    </row>
    <row r="68" spans="1:22" ht="25.15" customHeight="1" x14ac:dyDescent="0.25">
      <c r="A68" s="13"/>
      <c r="B68" s="13">
        <v>11</v>
      </c>
      <c r="C68" s="19" t="s">
        <v>101</v>
      </c>
      <c r="D68" s="13" t="s">
        <v>102</v>
      </c>
      <c r="E68" s="13" t="s">
        <v>87</v>
      </c>
      <c r="F68" s="17">
        <v>85</v>
      </c>
      <c r="G68" s="18">
        <v>80.599999999999994</v>
      </c>
      <c r="H68" s="17" t="s">
        <v>94</v>
      </c>
      <c r="I68" s="17">
        <v>1990</v>
      </c>
      <c r="J68" s="61">
        <v>80</v>
      </c>
      <c r="K68" s="62">
        <v>86</v>
      </c>
      <c r="L68" s="62">
        <v>86</v>
      </c>
      <c r="M68" s="43">
        <v>80</v>
      </c>
      <c r="N68" s="61">
        <v>105</v>
      </c>
      <c r="O68" s="62">
        <v>110</v>
      </c>
      <c r="P68" s="61">
        <v>111</v>
      </c>
      <c r="Q68" s="65">
        <v>111</v>
      </c>
      <c r="R68" s="51">
        <f>SUM(M68+Q68)</f>
        <v>191</v>
      </c>
      <c r="S68" s="47" t="s">
        <v>160</v>
      </c>
      <c r="T68" s="45">
        <f>IF(E68="M",R68*10^((0.79435814057)*(LOG(G68/174.393))^2),IF(E68="F",(R68*10^((0.89726074)*(LOG(G68/148.026))^2))," "))</f>
        <v>234.5759553905049</v>
      </c>
    </row>
    <row r="69" spans="1:22" ht="25.15" customHeight="1" x14ac:dyDescent="0.25">
      <c r="A69" s="13"/>
      <c r="B69" s="13">
        <v>89</v>
      </c>
      <c r="C69" s="19" t="s">
        <v>164</v>
      </c>
      <c r="D69" s="13" t="s">
        <v>165</v>
      </c>
      <c r="E69" s="13" t="s">
        <v>87</v>
      </c>
      <c r="F69" s="21">
        <v>85</v>
      </c>
      <c r="G69" s="18">
        <v>79.099999999999994</v>
      </c>
      <c r="H69" s="17" t="s">
        <v>105</v>
      </c>
      <c r="I69" s="17">
        <v>1989</v>
      </c>
      <c r="J69" s="63">
        <v>59</v>
      </c>
      <c r="K69" s="62">
        <v>61</v>
      </c>
      <c r="L69" s="61">
        <v>62</v>
      </c>
      <c r="M69" s="43">
        <v>62</v>
      </c>
      <c r="N69" s="62">
        <v>80</v>
      </c>
      <c r="O69" s="61">
        <v>80</v>
      </c>
      <c r="P69" s="62">
        <v>81</v>
      </c>
      <c r="Q69" s="53">
        <v>80</v>
      </c>
      <c r="R69" s="51">
        <f>SUM(M69+Q69)</f>
        <v>142</v>
      </c>
      <c r="S69" s="47" t="s">
        <v>161</v>
      </c>
      <c r="T69" s="45">
        <f>IF(E69="M",R69*10^((0.79435814057)*(LOG(G69/174.393))^2),IF(E69="F",(R69*10^((0.89726074)*(LOG(G69/148.026))^2))," "))</f>
        <v>176.17164405627526</v>
      </c>
    </row>
    <row r="70" spans="1:22" s="44" customFormat="1" ht="25.15" customHeight="1" x14ac:dyDescent="0.2">
      <c r="A70" s="35"/>
      <c r="B70" s="35"/>
      <c r="C70" s="36"/>
      <c r="D70" s="35"/>
      <c r="E70" s="35"/>
      <c r="F70" s="37"/>
      <c r="G70" s="38"/>
      <c r="H70" s="37"/>
      <c r="I70" s="37"/>
      <c r="J70" s="48"/>
      <c r="K70" s="48"/>
      <c r="L70" s="48"/>
      <c r="M70" s="48"/>
      <c r="N70" s="48"/>
      <c r="O70" s="48"/>
      <c r="P70" s="48"/>
      <c r="Q70" s="66"/>
      <c r="R70" s="48"/>
      <c r="S70" s="39"/>
      <c r="T70" s="49" t="str">
        <f t="shared" ref="T70" si="20">IF(E70="M",R70*10^((0.79435814057)*(LOG(G70/174.393))^2),IF(E70="F",(R70*10^((0.89726074)*(LOG(G70/148.026))^2))," "))</f>
        <v xml:space="preserve"> </v>
      </c>
    </row>
    <row r="71" spans="1:22" ht="25.15" customHeight="1" x14ac:dyDescent="0.25">
      <c r="A71" s="13"/>
      <c r="B71" s="13">
        <v>95</v>
      </c>
      <c r="C71" s="19" t="s">
        <v>168</v>
      </c>
      <c r="D71" s="13" t="s">
        <v>169</v>
      </c>
      <c r="E71" s="13" t="s">
        <v>87</v>
      </c>
      <c r="F71" s="17">
        <v>94</v>
      </c>
      <c r="G71" s="18">
        <v>88.8</v>
      </c>
      <c r="H71" s="17" t="s">
        <v>105</v>
      </c>
      <c r="I71" s="17">
        <v>1983</v>
      </c>
      <c r="J71" s="61">
        <v>78</v>
      </c>
      <c r="K71" s="61">
        <v>81</v>
      </c>
      <c r="L71" s="62">
        <v>86</v>
      </c>
      <c r="M71" s="43">
        <v>81</v>
      </c>
      <c r="N71" s="61">
        <v>100</v>
      </c>
      <c r="O71" s="61">
        <v>105</v>
      </c>
      <c r="P71" s="62">
        <v>108</v>
      </c>
      <c r="Q71" s="53">
        <v>105</v>
      </c>
      <c r="R71" s="51">
        <f>SUM(M71+Q71)</f>
        <v>186</v>
      </c>
      <c r="S71" s="47" t="s">
        <v>158</v>
      </c>
      <c r="T71" s="45">
        <f>IF(E71="M",R71*10^((0.79435814057)*(LOG(G71/174.393))^2),IF(E71="F",(R71*10^((0.89726074)*(LOG(G71/148.026))^2))," "))</f>
        <v>217.65158934098866</v>
      </c>
    </row>
    <row r="72" spans="1:22" ht="25.15" customHeight="1" x14ac:dyDescent="0.25">
      <c r="A72" s="13"/>
      <c r="B72" s="13">
        <v>88</v>
      </c>
      <c r="C72" s="19" t="s">
        <v>166</v>
      </c>
      <c r="D72" s="13" t="s">
        <v>167</v>
      </c>
      <c r="E72" s="13" t="s">
        <v>87</v>
      </c>
      <c r="F72" s="17">
        <v>94</v>
      </c>
      <c r="G72" s="18">
        <v>86.3</v>
      </c>
      <c r="H72" s="17" t="s">
        <v>105</v>
      </c>
      <c r="I72" s="17">
        <v>1979</v>
      </c>
      <c r="J72" s="61">
        <v>72</v>
      </c>
      <c r="K72" s="61">
        <v>75</v>
      </c>
      <c r="L72" s="61">
        <v>78</v>
      </c>
      <c r="M72" s="43">
        <v>78</v>
      </c>
      <c r="N72" s="62">
        <v>95</v>
      </c>
      <c r="O72" s="61">
        <v>95</v>
      </c>
      <c r="P72" s="61">
        <v>98</v>
      </c>
      <c r="Q72" s="64">
        <v>98</v>
      </c>
      <c r="R72" s="51">
        <f>SUM(M72+Q72)</f>
        <v>176</v>
      </c>
      <c r="S72" s="47" t="s">
        <v>159</v>
      </c>
      <c r="T72" s="45">
        <f>IF(E72="M",R72*10^((0.79435814057)*(LOG(G72/174.393))^2),IF(E72="F",(R72*10^((0.89726074)*(LOG(G72/148.026))^2))," "))</f>
        <v>208.7657120334475</v>
      </c>
    </row>
    <row r="73" spans="1:22" ht="25.15" customHeight="1" x14ac:dyDescent="0.25">
      <c r="A73" s="13"/>
      <c r="B73" s="13">
        <v>99</v>
      </c>
      <c r="C73" s="20" t="s">
        <v>162</v>
      </c>
      <c r="D73" s="13" t="s">
        <v>163</v>
      </c>
      <c r="E73" s="13" t="s">
        <v>87</v>
      </c>
      <c r="F73" s="21">
        <v>94</v>
      </c>
      <c r="G73" s="18">
        <v>91.4</v>
      </c>
      <c r="H73" s="17" t="s">
        <v>105</v>
      </c>
      <c r="I73" s="17">
        <v>1989</v>
      </c>
      <c r="J73" s="61">
        <v>53</v>
      </c>
      <c r="K73" s="61">
        <v>55</v>
      </c>
      <c r="L73" s="61">
        <v>57</v>
      </c>
      <c r="M73" s="43">
        <v>57</v>
      </c>
      <c r="N73" s="61">
        <v>87</v>
      </c>
      <c r="O73" s="62">
        <v>89</v>
      </c>
      <c r="P73" s="62">
        <v>89</v>
      </c>
      <c r="Q73" s="53">
        <v>87</v>
      </c>
      <c r="R73" s="51">
        <f>SUM(M73+Q73)</f>
        <v>144</v>
      </c>
      <c r="S73" s="47" t="s">
        <v>160</v>
      </c>
      <c r="T73" s="45">
        <f>IF(E73="M",R73*10^((0.79435814057)*(LOG(G73/174.393))^2),IF(E73="F",(R73*10^((0.89726074)*(LOG(G73/148.026))^2))," "))</f>
        <v>166.30285951490777</v>
      </c>
    </row>
    <row r="74" spans="1:22" s="44" customFormat="1" ht="25.15" customHeight="1" x14ac:dyDescent="0.2">
      <c r="A74" s="35"/>
      <c r="B74" s="35"/>
      <c r="C74" s="36"/>
      <c r="D74" s="35"/>
      <c r="E74" s="35"/>
      <c r="F74" s="37"/>
      <c r="G74" s="38"/>
      <c r="H74" s="37"/>
      <c r="I74" s="37"/>
      <c r="J74" s="48"/>
      <c r="K74" s="48"/>
      <c r="L74" s="48"/>
      <c r="M74" s="48"/>
      <c r="N74" s="48"/>
      <c r="O74" s="48"/>
      <c r="P74" s="48"/>
      <c r="Q74" s="66"/>
      <c r="R74" s="48"/>
      <c r="S74" s="39"/>
      <c r="T74" s="49" t="str">
        <f t="shared" ref="T74" si="21">IF(E74="M",R74*10^((0.79435814057)*(LOG(G74/174.393))^2),IF(E74="F",(R74*10^((0.89726074)*(LOG(G74/148.026))^2))," "))</f>
        <v xml:space="preserve"> </v>
      </c>
    </row>
    <row r="75" spans="1:22" ht="25.15" customHeight="1" x14ac:dyDescent="0.25">
      <c r="A75" s="13"/>
      <c r="B75" s="13">
        <v>61</v>
      </c>
      <c r="C75" s="19" t="s">
        <v>75</v>
      </c>
      <c r="D75" s="13" t="s">
        <v>76</v>
      </c>
      <c r="E75" s="13" t="s">
        <v>87</v>
      </c>
      <c r="F75" s="21" t="s">
        <v>170</v>
      </c>
      <c r="G75" s="18">
        <v>117.8</v>
      </c>
      <c r="H75" s="17" t="s">
        <v>105</v>
      </c>
      <c r="I75" s="17">
        <v>1983</v>
      </c>
      <c r="J75" s="62">
        <v>94</v>
      </c>
      <c r="K75" s="61">
        <v>96</v>
      </c>
      <c r="L75" s="61">
        <v>98</v>
      </c>
      <c r="M75" s="43">
        <v>98</v>
      </c>
      <c r="N75" s="61">
        <v>118</v>
      </c>
      <c r="O75" s="61">
        <v>120</v>
      </c>
      <c r="P75" s="61">
        <v>122</v>
      </c>
      <c r="Q75" s="64">
        <v>122</v>
      </c>
      <c r="R75" s="51">
        <f>SUM(M75+Q75)</f>
        <v>220</v>
      </c>
      <c r="S75" s="14" t="s">
        <v>158</v>
      </c>
      <c r="T75" s="45">
        <f>IF(E75="M",R75*10^((0.79435814057)*(LOG(G75/174.393))^2),IF(E75="F",(R75*10^((0.89726074)*(LOG(G75/148.026))^2))," "))</f>
        <v>231.99754765476467</v>
      </c>
    </row>
    <row r="76" spans="1:22" ht="25.15" customHeight="1" x14ac:dyDescent="0.2"/>
    <row r="77" spans="1:22" s="12" customFormat="1" ht="25.15" customHeight="1" x14ac:dyDescent="0.2">
      <c r="A77" s="27"/>
      <c r="B77" s="27"/>
      <c r="C77" s="28"/>
      <c r="D77" s="27"/>
      <c r="E77" s="27"/>
      <c r="F77" s="29"/>
      <c r="G77" s="30"/>
      <c r="H77" s="29"/>
      <c r="I77" s="29"/>
      <c r="J77" s="31"/>
      <c r="K77" s="31"/>
      <c r="L77" s="32"/>
      <c r="M77" s="33"/>
      <c r="N77" s="31"/>
      <c r="O77" s="31"/>
      <c r="P77" s="32"/>
      <c r="Q77" s="34"/>
      <c r="R77" s="34"/>
      <c r="S77" s="25"/>
      <c r="T77" s="25"/>
    </row>
    <row r="78" spans="1:22" ht="25.15" customHeight="1" x14ac:dyDescent="0.2">
      <c r="M78" s="1" t="s">
        <v>83</v>
      </c>
      <c r="N78" s="54" t="s">
        <v>178</v>
      </c>
    </row>
  </sheetData>
  <sortState ref="A65:T71">
    <sortCondition ref="F65:F71"/>
  </sortState>
  <mergeCells count="8">
    <mergeCell ref="J64:L64"/>
    <mergeCell ref="N64:P64"/>
    <mergeCell ref="Q2:S2"/>
    <mergeCell ref="J27:L27"/>
    <mergeCell ref="N27:P27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A27" sqref="A27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2015-12-12T23:51:31Z</dcterms:modified>
</cp:coreProperties>
</file>