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1220" windowHeight="5970"/>
  </bookViews>
  <sheets>
    <sheet name="Score_sheet" sheetId="1" r:id="rId1"/>
    <sheet name="Feuil1" sheetId="2" r:id="rId2"/>
  </sheets>
  <definedNames>
    <definedName name="_xlnm.Print_Area" localSheetId="0">Score_sheet!$A$1:$T$21</definedName>
    <definedName name="_xlnm.Print_Titles" localSheetId="0">Score_sheet!$5:$6</definedName>
  </definedNames>
  <calcPr calcId="145621"/>
</workbook>
</file>

<file path=xl/calcChain.xml><?xml version="1.0" encoding="utf-8"?>
<calcChain xmlns="http://schemas.openxmlformats.org/spreadsheetml/2006/main">
  <c r="T54" i="1" l="1"/>
  <c r="R56" i="1"/>
  <c r="T56" i="1" s="1"/>
  <c r="T49" i="1"/>
  <c r="T35" i="1" l="1"/>
  <c r="R34" i="1"/>
  <c r="T34" i="1" s="1"/>
  <c r="T33" i="1"/>
  <c r="T30" i="1"/>
  <c r="T28" i="1"/>
  <c r="T26" i="1"/>
  <c r="T13" i="1"/>
  <c r="T11" i="1"/>
  <c r="T9" i="1"/>
  <c r="R52" i="1"/>
  <c r="T52" i="1" s="1"/>
  <c r="T57" i="1"/>
  <c r="R51" i="1"/>
  <c r="T51" i="1" s="1"/>
  <c r="R50" i="1"/>
  <c r="T50" i="1" s="1"/>
  <c r="R58" i="1"/>
  <c r="T58" i="1" s="1"/>
  <c r="R59" i="1"/>
  <c r="T59" i="1" s="1"/>
  <c r="R55" i="1"/>
  <c r="T55" i="1" s="1"/>
  <c r="R48" i="1"/>
  <c r="T48" i="1" s="1"/>
  <c r="R53" i="1"/>
  <c r="T53" i="1" s="1"/>
  <c r="T39" i="1"/>
  <c r="R37" i="1"/>
  <c r="T37" i="1" s="1"/>
  <c r="R36" i="1"/>
  <c r="T36" i="1" s="1"/>
  <c r="R38" i="1"/>
  <c r="T38" i="1" s="1"/>
  <c r="R32" i="1"/>
  <c r="T32" i="1" s="1"/>
  <c r="R31" i="1"/>
  <c r="T31" i="1" s="1"/>
  <c r="R29" i="1"/>
  <c r="T29" i="1" s="1"/>
  <c r="R27" i="1"/>
  <c r="T27" i="1" s="1"/>
  <c r="R25" i="1"/>
  <c r="T25" i="1" s="1"/>
  <c r="R24" i="1"/>
  <c r="T24" i="1" s="1"/>
  <c r="R15" i="1" l="1"/>
  <c r="T15" i="1" s="1"/>
  <c r="R12" i="1" l="1"/>
  <c r="T12" i="1" s="1"/>
  <c r="R8" i="1" l="1"/>
  <c r="R14" i="1"/>
  <c r="R10" i="1"/>
  <c r="R7" i="1"/>
  <c r="R16" i="1"/>
  <c r="T17" i="1" l="1"/>
  <c r="T7" i="1"/>
  <c r="T14" i="1"/>
  <c r="T8" i="1"/>
  <c r="T16" i="1"/>
  <c r="T10" i="1"/>
</calcChain>
</file>

<file path=xl/sharedStrings.xml><?xml version="1.0" encoding="utf-8"?>
<sst xmlns="http://schemas.openxmlformats.org/spreadsheetml/2006/main" count="272" uniqueCount="154">
  <si>
    <t>CAT</t>
  </si>
  <si>
    <t>CLUB</t>
  </si>
  <si>
    <t>Best</t>
  </si>
  <si>
    <t>TOTAL</t>
  </si>
  <si>
    <t>Lot</t>
  </si>
  <si>
    <t>BWT</t>
  </si>
  <si>
    <t>Y o B</t>
  </si>
  <si>
    <t>SNATCH</t>
  </si>
  <si>
    <t>CLEAN &amp; JERK</t>
  </si>
  <si>
    <t>SURNAME</t>
  </si>
  <si>
    <t>FIRSTNAME</t>
  </si>
  <si>
    <t>Date</t>
  </si>
  <si>
    <t>Location :</t>
  </si>
  <si>
    <t>mem.</t>
  </si>
  <si>
    <t>Dra.</t>
  </si>
  <si>
    <t>RANK</t>
  </si>
  <si>
    <t>BRECHT</t>
  </si>
  <si>
    <t>Alysa</t>
  </si>
  <si>
    <t>JACOBSON</t>
  </si>
  <si>
    <t>Hannah</t>
  </si>
  <si>
    <t>HILLS</t>
  </si>
  <si>
    <t>Sarah</t>
  </si>
  <si>
    <t>TRAN</t>
  </si>
  <si>
    <t>Jenny</t>
  </si>
  <si>
    <t>CALLAHAN</t>
  </si>
  <si>
    <t>courtney</t>
  </si>
  <si>
    <t>DARCHUK-PARENTEAU</t>
  </si>
  <si>
    <t>Whitney</t>
  </si>
  <si>
    <t>HAYES</t>
  </si>
  <si>
    <t>Kylie</t>
  </si>
  <si>
    <t>THIEL</t>
  </si>
  <si>
    <t>Annika</t>
  </si>
  <si>
    <t>McPHERSON</t>
  </si>
  <si>
    <t>Melissa</t>
  </si>
  <si>
    <t>MUSHANSKI</t>
  </si>
  <si>
    <t>DERRY</t>
  </si>
  <si>
    <t>Crystal</t>
  </si>
  <si>
    <t>KLEMPNER</t>
  </si>
  <si>
    <t>Sandi</t>
  </si>
  <si>
    <t>EMMONS</t>
  </si>
  <si>
    <t>Sydney</t>
  </si>
  <si>
    <t>ANDERSON</t>
  </si>
  <si>
    <t>Colton</t>
  </si>
  <si>
    <t>BROWN</t>
  </si>
  <si>
    <t>Mackay</t>
  </si>
  <si>
    <t>ANSELL</t>
  </si>
  <si>
    <t>Alex</t>
  </si>
  <si>
    <t>EFTERKARI</t>
  </si>
  <si>
    <t>Shayan</t>
  </si>
  <si>
    <t>TRINH</t>
  </si>
  <si>
    <t>Jason</t>
  </si>
  <si>
    <t>DOOLEY</t>
  </si>
  <si>
    <t>Taylor</t>
  </si>
  <si>
    <t>Chris</t>
  </si>
  <si>
    <t>TOURNIER</t>
  </si>
  <si>
    <t>Braden</t>
  </si>
  <si>
    <t>POW</t>
  </si>
  <si>
    <t>Shane</t>
  </si>
  <si>
    <t>ROSSMO</t>
  </si>
  <si>
    <t>Luke</t>
  </si>
  <si>
    <t>BENOIT</t>
  </si>
  <si>
    <t>Steve</t>
  </si>
  <si>
    <t>DONOHUE</t>
  </si>
  <si>
    <t>Jordan</t>
  </si>
  <si>
    <t>JAIN</t>
  </si>
  <si>
    <t>Nish</t>
  </si>
  <si>
    <t>SAMAYOA</t>
  </si>
  <si>
    <t>David</t>
  </si>
  <si>
    <t>CHANDLER</t>
  </si>
  <si>
    <t>Corey</t>
  </si>
  <si>
    <t>HOEFT</t>
  </si>
  <si>
    <t>Colin</t>
  </si>
  <si>
    <t>PAULUS</t>
  </si>
  <si>
    <t>Eric</t>
  </si>
  <si>
    <t>GORDON</t>
  </si>
  <si>
    <t>MARTENS</t>
  </si>
  <si>
    <t>Cal</t>
  </si>
  <si>
    <t>Saskatchewan Weightlifting Association</t>
  </si>
  <si>
    <t>SINC.</t>
  </si>
  <si>
    <t>Session 1</t>
  </si>
  <si>
    <t>Session 2</t>
  </si>
  <si>
    <t>GEND</t>
  </si>
  <si>
    <t xml:space="preserve">Officials: </t>
  </si>
  <si>
    <t>Officials:</t>
  </si>
  <si>
    <t>Session 3</t>
  </si>
  <si>
    <t>M</t>
  </si>
  <si>
    <t>Synergy</t>
  </si>
  <si>
    <t>Flux</t>
  </si>
  <si>
    <t>CF MJ</t>
  </si>
  <si>
    <t>NGUYEN</t>
  </si>
  <si>
    <t>Khiem</t>
  </si>
  <si>
    <t>HAY</t>
  </si>
  <si>
    <t>DIEWOLD</t>
  </si>
  <si>
    <t>Lucas</t>
  </si>
  <si>
    <t>F</t>
  </si>
  <si>
    <t>48JR</t>
  </si>
  <si>
    <t>Ellie</t>
  </si>
  <si>
    <t>53JR</t>
  </si>
  <si>
    <t>RYLEE</t>
  </si>
  <si>
    <t>Jocelyn</t>
  </si>
  <si>
    <t>Brio</t>
  </si>
  <si>
    <t>COLLINGE</t>
  </si>
  <si>
    <t>Charmaine</t>
  </si>
  <si>
    <t>BENS</t>
  </si>
  <si>
    <t>Alanna</t>
  </si>
  <si>
    <t>75+</t>
  </si>
  <si>
    <t>Hanna</t>
  </si>
  <si>
    <t>PA Olympic</t>
  </si>
  <si>
    <t>1st</t>
  </si>
  <si>
    <t>2nd</t>
  </si>
  <si>
    <t>3rd</t>
  </si>
  <si>
    <t>4th</t>
  </si>
  <si>
    <t>105+</t>
  </si>
  <si>
    <t>Titan Open</t>
  </si>
  <si>
    <t>DEANA</t>
  </si>
  <si>
    <t>Zoe</t>
  </si>
  <si>
    <t>CLOKE</t>
  </si>
  <si>
    <t>Malary</t>
  </si>
  <si>
    <t>WILLIAMS</t>
  </si>
  <si>
    <t>Nikki</t>
  </si>
  <si>
    <t>CF Regina</t>
  </si>
  <si>
    <t>ZUKIER</t>
  </si>
  <si>
    <t>Adee</t>
  </si>
  <si>
    <t>WAG</t>
  </si>
  <si>
    <t>HEIN</t>
  </si>
  <si>
    <t>Kaden</t>
  </si>
  <si>
    <t>56JR</t>
  </si>
  <si>
    <t>KOZACK</t>
  </si>
  <si>
    <t>Brendon</t>
  </si>
  <si>
    <t>m</t>
  </si>
  <si>
    <t>CF Villlian</t>
  </si>
  <si>
    <t>SPURR</t>
  </si>
  <si>
    <t>BLAIR</t>
  </si>
  <si>
    <t>Brandon</t>
  </si>
  <si>
    <t>FLOROS</t>
  </si>
  <si>
    <t>George</t>
  </si>
  <si>
    <t>CFR</t>
  </si>
  <si>
    <t>JOHNSON</t>
  </si>
  <si>
    <t>Darren</t>
  </si>
  <si>
    <t>Redgoat</t>
  </si>
  <si>
    <t>Stan Mironuck, Janne Gasper,Cathy Yuzek</t>
  </si>
  <si>
    <t>Regina, SK</t>
  </si>
  <si>
    <t>105JR</t>
  </si>
  <si>
    <t>DEIANA</t>
  </si>
  <si>
    <t>Giovanni</t>
  </si>
  <si>
    <t>Stan Mironuck, Del McNeely, Cathy Yuzek</t>
  </si>
  <si>
    <t>LAKHAN</t>
  </si>
  <si>
    <t>BRUCE</t>
  </si>
  <si>
    <t>Amanda</t>
  </si>
  <si>
    <t>CF Villains</t>
  </si>
  <si>
    <t>STRUTHERS</t>
  </si>
  <si>
    <t>HERMAN</t>
  </si>
  <si>
    <t>Kayley</t>
  </si>
  <si>
    <t>Stan Mironuck, Joanne Gasper Cathy Yuzek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</si>
</sst>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006100"/>
      <name val="Century Schoolbook"/>
      <family val="2"/>
    </font>
    <font>
      <sz val="11"/>
      <color rgb="FF9C0006"/>
      <name val="Century Schoolbook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6" borderId="3" applyNumberFormat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6" fillId="0" borderId="1" xfId="0" applyFont="1" applyBorder="1"/>
    <xf numFmtId="0" fontId="6" fillId="4" borderId="1" xfId="0" applyFont="1" applyFill="1" applyBorder="1"/>
    <xf numFmtId="0" fontId="6" fillId="0" borderId="1" xfId="0" applyFont="1" applyBorder="1" applyAlignment="1"/>
    <xf numFmtId="0" fontId="1" fillId="0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7" fillId="0" borderId="0" xfId="0" applyFont="1" applyAlignment="1"/>
    <xf numFmtId="0" fontId="2" fillId="0" borderId="0" xfId="0" applyFont="1"/>
    <xf numFmtId="0" fontId="7" fillId="0" borderId="2" xfId="0" applyFont="1" applyBorder="1" applyAlignment="1"/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center" wrapText="1"/>
    </xf>
    <xf numFmtId="2" fontId="8" fillId="7" borderId="1" xfId="0" applyNumberFormat="1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Fill="1"/>
    <xf numFmtId="164" fontId="0" fillId="0" borderId="1" xfId="0" applyNumberFormat="1" applyBorder="1"/>
    <xf numFmtId="164" fontId="2" fillId="0" borderId="0" xfId="0" applyNumberFormat="1" applyFont="1"/>
    <xf numFmtId="0" fontId="8" fillId="0" borderId="1" xfId="0" applyFont="1" applyBorder="1" applyAlignment="1">
      <alignment horizontal="center"/>
    </xf>
    <xf numFmtId="0" fontId="0" fillId="7" borderId="1" xfId="0" applyFill="1" applyBorder="1"/>
    <xf numFmtId="164" fontId="0" fillId="7" borderId="1" xfId="0" applyNumberFormat="1" applyFill="1" applyBorder="1"/>
    <xf numFmtId="1" fontId="10" fillId="6" borderId="1" xfId="3" applyNumberFormat="1" applyBorder="1" applyAlignment="1">
      <alignment horizontal="center"/>
    </xf>
    <xf numFmtId="1" fontId="10" fillId="7" borderId="1" xfId="3" applyNumberFormat="1" applyFill="1" applyBorder="1" applyAlignment="1">
      <alignment horizontal="center"/>
    </xf>
    <xf numFmtId="1" fontId="8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2" borderId="1" xfId="1" applyBorder="1"/>
    <xf numFmtId="0" fontId="5" fillId="3" borderId="1" xfId="2" applyBorder="1"/>
    <xf numFmtId="0" fontId="8" fillId="0" borderId="1" xfId="0" applyFont="1" applyBorder="1" applyAlignment="1">
      <alignment horizontal="center"/>
    </xf>
    <xf numFmtId="15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4" fillId="2" borderId="0" xfId="1" applyBorder="1"/>
    <xf numFmtId="0" fontId="5" fillId="3" borderId="3" xfId="2" applyBorder="1"/>
    <xf numFmtId="0" fontId="5" fillId="3" borderId="4" xfId="2" applyBorder="1" applyAlignment="1">
      <alignment horizontal="center" wrapText="1"/>
    </xf>
  </cellXfs>
  <cellStyles count="4">
    <cellStyle name="Bad" xfId="2" builtinId="27"/>
    <cellStyle name="Calculation" xfId="3" builtinId="2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A43" zoomScale="80" zoomScaleNormal="80" workbookViewId="0">
      <selection activeCell="Q56" sqref="Q56"/>
    </sheetView>
  </sheetViews>
  <sheetFormatPr defaultColWidth="10.85546875" defaultRowHeight="12.75" x14ac:dyDescent="0.2"/>
  <cols>
    <col min="1" max="1" width="5.85546875" style="8" customWidth="1"/>
    <col min="2" max="2" width="4.5703125" style="8" customWidth="1"/>
    <col min="3" max="3" width="22.5703125" style="8" customWidth="1"/>
    <col min="4" max="4" width="17.7109375" style="8" customWidth="1"/>
    <col min="5" max="5" width="7.5703125" style="8" customWidth="1"/>
    <col min="6" max="6" width="8.28515625" style="1" customWidth="1"/>
    <col min="7" max="7" width="7.7109375" style="1" customWidth="1"/>
    <col min="8" max="8" width="13" style="1" customWidth="1"/>
    <col min="9" max="9" width="11.28515625" style="1" customWidth="1"/>
    <col min="10" max="12" width="7.140625" style="1" customWidth="1"/>
    <col min="13" max="13" width="8.28515625" style="1" customWidth="1"/>
    <col min="14" max="16" width="7.140625" style="1" customWidth="1"/>
    <col min="17" max="17" width="8.5703125" style="1" customWidth="1"/>
    <col min="18" max="18" width="8.28515625" style="1" customWidth="1"/>
    <col min="19" max="19" width="6.28515625" style="1" customWidth="1"/>
    <col min="20" max="20" width="11.42578125" style="1" customWidth="1"/>
    <col min="21" max="21" width="10.85546875" style="8"/>
    <col min="22" max="22" width="12.5703125" style="8" bestFit="1" customWidth="1"/>
    <col min="23" max="16384" width="10.85546875" style="8"/>
  </cols>
  <sheetData>
    <row r="1" spans="1:22" ht="29.25" customHeight="1" x14ac:dyDescent="0.25">
      <c r="A1" s="7" t="s">
        <v>77</v>
      </c>
      <c r="I1" s="7"/>
      <c r="J1" s="22" t="s">
        <v>113</v>
      </c>
      <c r="K1" s="10"/>
      <c r="L1" s="20"/>
      <c r="M1" s="10"/>
      <c r="N1" s="20"/>
      <c r="O1" s="20"/>
      <c r="P1" s="20"/>
      <c r="Q1" s="20"/>
      <c r="R1" s="9"/>
      <c r="S1" s="10"/>
      <c r="T1" s="10"/>
    </row>
    <row r="2" spans="1:22" ht="26.25" customHeight="1" x14ac:dyDescent="0.25">
      <c r="A2" s="7"/>
      <c r="I2" s="11" t="s">
        <v>12</v>
      </c>
      <c r="J2" s="59" t="s">
        <v>141</v>
      </c>
      <c r="K2" s="59"/>
      <c r="L2" s="59"/>
      <c r="M2" s="59"/>
      <c r="N2" s="59"/>
      <c r="O2" s="21"/>
      <c r="P2" s="21" t="s">
        <v>11</v>
      </c>
      <c r="Q2" s="57">
        <v>42420</v>
      </c>
      <c r="R2" s="58"/>
      <c r="S2" s="58"/>
    </row>
    <row r="3" spans="1:22" ht="26.25" customHeight="1" x14ac:dyDescent="0.25">
      <c r="A3" s="7"/>
      <c r="I3" s="11"/>
      <c r="J3" s="23"/>
      <c r="K3" s="23"/>
      <c r="L3" s="23"/>
      <c r="M3" s="23"/>
      <c r="N3" s="23"/>
      <c r="O3" s="21"/>
      <c r="P3" s="21"/>
      <c r="Q3" s="24"/>
      <c r="R3" s="24"/>
      <c r="S3" s="24"/>
    </row>
    <row r="4" spans="1:22" ht="25.15" customHeight="1" x14ac:dyDescent="0.25">
      <c r="C4" s="38" t="s">
        <v>79</v>
      </c>
    </row>
    <row r="5" spans="1:22" ht="25.15" customHeight="1" x14ac:dyDescent="0.2">
      <c r="A5" s="14"/>
      <c r="B5" s="13" t="s">
        <v>14</v>
      </c>
      <c r="C5" s="13"/>
      <c r="D5" s="13"/>
      <c r="E5" s="13"/>
      <c r="F5" s="14"/>
      <c r="G5" s="14"/>
      <c r="H5" s="14"/>
      <c r="I5" s="14"/>
      <c r="J5" s="56" t="s">
        <v>7</v>
      </c>
      <c r="K5" s="56"/>
      <c r="L5" s="56"/>
      <c r="M5" s="14"/>
      <c r="N5" s="56" t="s">
        <v>8</v>
      </c>
      <c r="O5" s="56"/>
      <c r="P5" s="56"/>
      <c r="Q5" s="14"/>
      <c r="R5" s="14"/>
      <c r="S5" s="14"/>
      <c r="T5" s="14"/>
    </row>
    <row r="6" spans="1:22" ht="25.15" customHeight="1" x14ac:dyDescent="0.2">
      <c r="A6" s="13" t="s">
        <v>13</v>
      </c>
      <c r="B6" s="13" t="s">
        <v>4</v>
      </c>
      <c r="C6" s="13" t="s">
        <v>9</v>
      </c>
      <c r="D6" s="13" t="s">
        <v>10</v>
      </c>
      <c r="E6" s="13" t="s">
        <v>81</v>
      </c>
      <c r="F6" s="14" t="s">
        <v>0</v>
      </c>
      <c r="G6" s="14" t="s">
        <v>5</v>
      </c>
      <c r="H6" s="14" t="s">
        <v>1</v>
      </c>
      <c r="I6" s="14" t="s">
        <v>6</v>
      </c>
      <c r="J6" s="45">
        <v>1</v>
      </c>
      <c r="K6" s="45">
        <v>2</v>
      </c>
      <c r="L6" s="45">
        <v>3</v>
      </c>
      <c r="M6" s="45" t="s">
        <v>2</v>
      </c>
      <c r="N6" s="45">
        <v>1</v>
      </c>
      <c r="O6" s="45">
        <v>2</v>
      </c>
      <c r="P6" s="45">
        <v>3</v>
      </c>
      <c r="Q6" s="45" t="s">
        <v>2</v>
      </c>
      <c r="R6" s="14" t="s">
        <v>3</v>
      </c>
      <c r="S6" s="14" t="s">
        <v>15</v>
      </c>
      <c r="T6" s="14" t="s">
        <v>78</v>
      </c>
    </row>
    <row r="7" spans="1:22" ht="25.15" customHeight="1" x14ac:dyDescent="0.25">
      <c r="A7" s="13">
        <v>1</v>
      </c>
      <c r="B7" s="13">
        <v>22</v>
      </c>
      <c r="C7" s="16" t="s">
        <v>91</v>
      </c>
      <c r="D7" s="13" t="s">
        <v>96</v>
      </c>
      <c r="E7" s="13" t="s">
        <v>94</v>
      </c>
      <c r="F7" s="17" t="s">
        <v>95</v>
      </c>
      <c r="G7" s="18">
        <v>38.1</v>
      </c>
      <c r="H7" s="17" t="s">
        <v>87</v>
      </c>
      <c r="I7" s="17">
        <v>2005</v>
      </c>
      <c r="J7" s="54">
        <v>16</v>
      </c>
      <c r="K7" s="54">
        <v>19</v>
      </c>
      <c r="L7" s="54">
        <v>21</v>
      </c>
      <c r="M7" s="41">
        <v>21</v>
      </c>
      <c r="N7" s="54">
        <v>22</v>
      </c>
      <c r="O7" s="54">
        <v>24</v>
      </c>
      <c r="P7" s="54">
        <v>26</v>
      </c>
      <c r="Q7" s="41">
        <v>26</v>
      </c>
      <c r="R7" s="48">
        <f>SUM(M7+Q7)</f>
        <v>47</v>
      </c>
      <c r="S7" s="40" t="s">
        <v>108</v>
      </c>
      <c r="T7" s="43">
        <f>IF(E7="M",R7*10^((0.79435814057)*(LOG(G7/174.393))^2),IF(E7="F",(R7*10^((0.89726074)*(LOG(G7/148.026))^2))," "))</f>
        <v>96.341446727777139</v>
      </c>
    </row>
    <row r="8" spans="1:22" ht="25.15" customHeight="1" x14ac:dyDescent="0.25">
      <c r="A8" s="13">
        <v>2</v>
      </c>
      <c r="B8" s="13">
        <v>900</v>
      </c>
      <c r="C8" s="16" t="s">
        <v>114</v>
      </c>
      <c r="D8" s="13" t="s">
        <v>115</v>
      </c>
      <c r="E8" s="13" t="s">
        <v>94</v>
      </c>
      <c r="F8" s="17" t="s">
        <v>95</v>
      </c>
      <c r="G8" s="18">
        <v>34.700000000000003</v>
      </c>
      <c r="H8" s="17" t="s">
        <v>87</v>
      </c>
      <c r="I8" s="17">
        <v>2003</v>
      </c>
      <c r="J8" s="54">
        <v>16</v>
      </c>
      <c r="K8" s="54">
        <v>19</v>
      </c>
      <c r="L8" s="54">
        <v>21</v>
      </c>
      <c r="M8" s="41">
        <v>21</v>
      </c>
      <c r="N8" s="54">
        <v>22</v>
      </c>
      <c r="O8" s="54">
        <v>24</v>
      </c>
      <c r="P8" s="55">
        <v>26</v>
      </c>
      <c r="Q8" s="41">
        <v>24</v>
      </c>
      <c r="R8" s="48">
        <f t="shared" ref="R8" si="0">SUM(M8+Q8)</f>
        <v>45</v>
      </c>
      <c r="S8" s="14" t="s">
        <v>109</v>
      </c>
      <c r="T8" s="43">
        <f>IF(E8="M",R8*10^((0.79435814057)*(LOG(G8/174.393))^2),IF(E8="F",(R8*10^((0.89726074)*(LOG(G8/148.026))^2))," "))</f>
        <v>102.17506998609689</v>
      </c>
    </row>
    <row r="9" spans="1:22" s="42" customFormat="1" ht="25.15" customHeight="1" x14ac:dyDescent="0.25">
      <c r="A9" s="33"/>
      <c r="B9" s="33"/>
      <c r="C9" s="34"/>
      <c r="D9" s="33"/>
      <c r="E9" s="33"/>
      <c r="F9" s="35"/>
      <c r="G9" s="36"/>
      <c r="H9" s="35"/>
      <c r="I9" s="35"/>
      <c r="J9" s="46"/>
      <c r="K9" s="46"/>
      <c r="L9" s="46"/>
      <c r="M9" s="46"/>
      <c r="N9" s="46"/>
      <c r="O9" s="46"/>
      <c r="P9" s="46"/>
      <c r="Q9" s="46"/>
      <c r="R9" s="49"/>
      <c r="S9" s="37"/>
      <c r="T9" s="47" t="str">
        <f t="shared" ref="T9" si="1">IF(E9="M",R9*10^((0.79435814057)*(LOG(G9/174.393))^2),IF(E9="F",(R9*10^((0.89726074)*(LOG(G9/148.026))^2))," "))</f>
        <v xml:space="preserve"> </v>
      </c>
    </row>
    <row r="10" spans="1:22" ht="25.15" customHeight="1" x14ac:dyDescent="0.25">
      <c r="A10" s="13">
        <v>4</v>
      </c>
      <c r="B10" s="13">
        <v>89</v>
      </c>
      <c r="C10" s="19" t="s">
        <v>18</v>
      </c>
      <c r="D10" s="13" t="s">
        <v>106</v>
      </c>
      <c r="E10" s="13" t="s">
        <v>94</v>
      </c>
      <c r="F10" s="17" t="s">
        <v>97</v>
      </c>
      <c r="G10" s="18">
        <v>48.1</v>
      </c>
      <c r="H10" s="17" t="s">
        <v>107</v>
      </c>
      <c r="I10" s="17">
        <v>1999</v>
      </c>
      <c r="J10" s="54">
        <v>35</v>
      </c>
      <c r="K10" s="54">
        <v>38</v>
      </c>
      <c r="L10" s="54">
        <v>41</v>
      </c>
      <c r="M10" s="41">
        <v>41</v>
      </c>
      <c r="N10" s="54">
        <v>51</v>
      </c>
      <c r="O10" s="54">
        <v>54</v>
      </c>
      <c r="P10" s="54">
        <v>57</v>
      </c>
      <c r="Q10" s="41">
        <v>57</v>
      </c>
      <c r="R10" s="48">
        <f t="shared" ref="R10" si="2">SUM(M10+Q10)</f>
        <v>98</v>
      </c>
      <c r="S10" s="14" t="s">
        <v>108</v>
      </c>
      <c r="T10" s="43">
        <f>IF(E10="M",R10*10^((0.79435814057)*(LOG(G10/174.393))^2),IF(E10="F",(R10*10^((0.89726074)*(LOG(G10/148.026))^2))," "))</f>
        <v>160.35123985668071</v>
      </c>
      <c r="V10" s="44"/>
    </row>
    <row r="11" spans="1:22" s="42" customFormat="1" ht="25.15" customHeight="1" x14ac:dyDescent="0.25">
      <c r="A11" s="33"/>
      <c r="B11" s="33"/>
      <c r="C11" s="34"/>
      <c r="D11" s="33"/>
      <c r="E11" s="33"/>
      <c r="F11" s="35"/>
      <c r="G11" s="36"/>
      <c r="H11" s="35"/>
      <c r="I11" s="35"/>
      <c r="J11" s="46"/>
      <c r="K11" s="46"/>
      <c r="L11" s="46"/>
      <c r="M11" s="46"/>
      <c r="N11" s="46"/>
      <c r="O11" s="46"/>
      <c r="P11" s="46"/>
      <c r="Q11" s="46"/>
      <c r="R11" s="49"/>
      <c r="S11" s="37"/>
      <c r="T11" s="47" t="str">
        <f t="shared" ref="T11" si="3">IF(E11="M",R11*10^((0.79435814057)*(LOG(G11/174.393))^2),IF(E11="F",(R11*10^((0.89726074)*(LOG(G11/148.026))^2))," "))</f>
        <v xml:space="preserve"> </v>
      </c>
    </row>
    <row r="12" spans="1:22" ht="25.15" customHeight="1" x14ac:dyDescent="0.25">
      <c r="A12" s="13">
        <v>3</v>
      </c>
      <c r="B12" s="13">
        <v>2</v>
      </c>
      <c r="C12" s="19" t="s">
        <v>22</v>
      </c>
      <c r="D12" s="13" t="s">
        <v>23</v>
      </c>
      <c r="E12" s="13" t="s">
        <v>94</v>
      </c>
      <c r="F12" s="17">
        <v>53</v>
      </c>
      <c r="G12" s="18">
        <v>52.3</v>
      </c>
      <c r="H12" s="17" t="s">
        <v>86</v>
      </c>
      <c r="I12" s="17">
        <v>1986</v>
      </c>
      <c r="J12" s="54">
        <v>57</v>
      </c>
      <c r="K12" s="55">
        <v>59</v>
      </c>
      <c r="L12" s="55">
        <v>61</v>
      </c>
      <c r="M12" s="41">
        <v>57</v>
      </c>
      <c r="N12" s="54">
        <v>68</v>
      </c>
      <c r="O12" s="54">
        <v>70</v>
      </c>
      <c r="P12" s="55">
        <v>72</v>
      </c>
      <c r="Q12" s="41">
        <v>70</v>
      </c>
      <c r="R12" s="48">
        <f>SUM(M12+Q12)</f>
        <v>127</v>
      </c>
      <c r="S12" s="45" t="s">
        <v>108</v>
      </c>
      <c r="T12" s="43">
        <f>IF(E12="M",R12*10^((0.79435814057)*(LOG(G12/174.393))^2),IF(E12="F",(R12*10^((0.89726074)*(LOG(G12/148.026))^2))," "))</f>
        <v>193.63547904238905</v>
      </c>
    </row>
    <row r="13" spans="1:22" s="42" customFormat="1" ht="25.15" customHeight="1" x14ac:dyDescent="0.25">
      <c r="A13" s="33"/>
      <c r="B13" s="33"/>
      <c r="C13" s="34"/>
      <c r="D13" s="33"/>
      <c r="E13" s="33"/>
      <c r="F13" s="35"/>
      <c r="G13" s="36"/>
      <c r="H13" s="35"/>
      <c r="I13" s="35"/>
      <c r="J13" s="46"/>
      <c r="K13" s="46"/>
      <c r="L13" s="46"/>
      <c r="M13" s="46"/>
      <c r="N13" s="46"/>
      <c r="O13" s="46"/>
      <c r="P13" s="46"/>
      <c r="Q13" s="46"/>
      <c r="R13" s="49"/>
      <c r="S13" s="37"/>
      <c r="T13" s="47" t="str">
        <f t="shared" ref="T13" si="4">IF(E13="M",R13*10^((0.79435814057)*(LOG(G13/174.393))^2),IF(E13="F",(R13*10^((0.89726074)*(LOG(G13/148.026))^2))," "))</f>
        <v xml:space="preserve"> </v>
      </c>
    </row>
    <row r="14" spans="1:22" ht="25.15" customHeight="1" x14ac:dyDescent="0.25">
      <c r="A14" s="13">
        <v>5</v>
      </c>
      <c r="B14" s="13">
        <v>19</v>
      </c>
      <c r="C14" s="16" t="s">
        <v>121</v>
      </c>
      <c r="D14" s="13" t="s">
        <v>122</v>
      </c>
      <c r="E14" s="13" t="s">
        <v>94</v>
      </c>
      <c r="F14" s="17">
        <v>63</v>
      </c>
      <c r="G14" s="18">
        <v>62.7</v>
      </c>
      <c r="H14" s="17" t="s">
        <v>123</v>
      </c>
      <c r="I14" s="17">
        <v>1990</v>
      </c>
      <c r="J14" s="54">
        <v>75</v>
      </c>
      <c r="K14" s="55">
        <v>78</v>
      </c>
      <c r="L14" s="55">
        <v>80</v>
      </c>
      <c r="M14" s="41">
        <v>75</v>
      </c>
      <c r="N14" s="54">
        <v>90</v>
      </c>
      <c r="O14" s="54">
        <v>95</v>
      </c>
      <c r="P14" s="55">
        <v>100</v>
      </c>
      <c r="Q14" s="41">
        <v>95</v>
      </c>
      <c r="R14" s="48">
        <f>SUM(M14+Q14)</f>
        <v>170</v>
      </c>
      <c r="S14" s="15" t="s">
        <v>108</v>
      </c>
      <c r="T14" s="43">
        <f>IF(E14="M",R14*10^((0.79435814057)*(LOG(G14/174.393))^2),IF(E14="F",(R14*10^((0.89726074)*(LOG(G14/148.026))^2))," "))</f>
        <v>226.63713949427111</v>
      </c>
    </row>
    <row r="15" spans="1:22" ht="25.15" customHeight="1" x14ac:dyDescent="0.25">
      <c r="A15" s="13">
        <v>6</v>
      </c>
      <c r="B15" s="13">
        <v>52</v>
      </c>
      <c r="C15" s="19" t="s">
        <v>118</v>
      </c>
      <c r="D15" s="13" t="s">
        <v>119</v>
      </c>
      <c r="E15" s="13" t="s">
        <v>94</v>
      </c>
      <c r="F15" s="17">
        <v>63</v>
      </c>
      <c r="G15" s="18">
        <v>62.2</v>
      </c>
      <c r="H15" s="17" t="s">
        <v>120</v>
      </c>
      <c r="I15" s="17">
        <v>1994</v>
      </c>
      <c r="J15" s="54">
        <v>64</v>
      </c>
      <c r="K15" s="54">
        <v>68</v>
      </c>
      <c r="L15" s="55">
        <v>72</v>
      </c>
      <c r="M15" s="41">
        <v>68</v>
      </c>
      <c r="N15" s="55">
        <v>84</v>
      </c>
      <c r="O15" s="54">
        <v>84</v>
      </c>
      <c r="P15" s="55">
        <v>88</v>
      </c>
      <c r="Q15" s="41">
        <v>84</v>
      </c>
      <c r="R15" s="48">
        <f>SUM(M15+Q15)</f>
        <v>152</v>
      </c>
      <c r="S15" s="52" t="s">
        <v>109</v>
      </c>
      <c r="T15" s="43">
        <f>IF(E15="M",R15*10^((0.79435814057)*(LOG(G15/174.393))^2),IF(E15="F",(R15*10^((0.89726074)*(LOG(G15/148.026))^2))," "))</f>
        <v>203.73445968875018</v>
      </c>
    </row>
    <row r="16" spans="1:22" ht="25.15" customHeight="1" x14ac:dyDescent="0.25">
      <c r="A16" s="13">
        <v>7</v>
      </c>
      <c r="B16" s="13">
        <v>68</v>
      </c>
      <c r="C16" s="16" t="s">
        <v>116</v>
      </c>
      <c r="D16" s="13" t="s">
        <v>117</v>
      </c>
      <c r="E16" s="13" t="s">
        <v>94</v>
      </c>
      <c r="F16" s="17">
        <v>63</v>
      </c>
      <c r="G16" s="18">
        <v>61.6</v>
      </c>
      <c r="H16" s="17" t="s">
        <v>100</v>
      </c>
      <c r="I16" s="17">
        <v>1987</v>
      </c>
      <c r="J16" s="54">
        <v>41</v>
      </c>
      <c r="K16" s="54">
        <v>45</v>
      </c>
      <c r="L16" s="55">
        <v>51</v>
      </c>
      <c r="M16" s="41">
        <v>45</v>
      </c>
      <c r="N16" s="54">
        <v>55</v>
      </c>
      <c r="O16" s="55">
        <v>60</v>
      </c>
      <c r="P16" s="54">
        <v>60</v>
      </c>
      <c r="Q16" s="41">
        <v>60</v>
      </c>
      <c r="R16" s="48">
        <f>SUM(M16+Q16)</f>
        <v>105</v>
      </c>
      <c r="S16" s="14" t="s">
        <v>110</v>
      </c>
      <c r="T16" s="43">
        <f>IF(E16="M",R16*10^((0.79435814057)*(LOG(G16/174.393))^2),IF(E16="F",(R16*10^((0.89726074)*(LOG(G16/148.026))^2))," "))</f>
        <v>141.66764526809047</v>
      </c>
    </row>
    <row r="17" spans="1:28" s="42" customFormat="1" ht="25.15" customHeight="1" x14ac:dyDescent="0.25">
      <c r="A17" s="33"/>
      <c r="B17" s="33"/>
      <c r="C17" s="34"/>
      <c r="D17" s="33"/>
      <c r="E17" s="33"/>
      <c r="F17" s="35"/>
      <c r="G17" s="36"/>
      <c r="H17" s="35"/>
      <c r="I17" s="35"/>
      <c r="J17" s="46"/>
      <c r="K17" s="46"/>
      <c r="L17" s="46"/>
      <c r="M17" s="46"/>
      <c r="N17" s="46"/>
      <c r="O17" s="46"/>
      <c r="P17" s="46"/>
      <c r="Q17" s="46"/>
      <c r="R17" s="49"/>
      <c r="S17" s="37"/>
      <c r="T17" s="47" t="str">
        <f t="shared" ref="T17" si="5">IF(E17="M",R17*10^((0.79435814057)*(LOG(G17/174.393))^2),IF(E17="F",(R17*10^((0.89726074)*(LOG(G17/148.026))^2))," "))</f>
        <v xml:space="preserve"> </v>
      </c>
    </row>
    <row r="18" spans="1:28" s="12" customFormat="1" ht="25.15" customHeight="1" x14ac:dyDescent="0.2">
      <c r="A18" s="25"/>
      <c r="B18" s="25"/>
      <c r="C18" s="26"/>
      <c r="D18" s="25"/>
      <c r="E18" s="25"/>
      <c r="F18" s="27"/>
      <c r="G18" s="28"/>
      <c r="H18" s="27"/>
      <c r="I18" s="27"/>
      <c r="J18" s="29"/>
      <c r="K18" s="29"/>
      <c r="L18" s="30"/>
      <c r="M18" s="31"/>
      <c r="N18" s="29"/>
      <c r="O18" s="29"/>
      <c r="P18" s="30"/>
      <c r="Q18" s="32"/>
      <c r="R18" s="32"/>
      <c r="S18" s="23"/>
      <c r="T18" s="23"/>
    </row>
    <row r="19" spans="1:28" s="12" customFormat="1" ht="25.15" customHeight="1" x14ac:dyDescent="0.2">
      <c r="A19" s="25"/>
      <c r="B19" s="25"/>
      <c r="C19" s="26"/>
      <c r="D19" s="25"/>
      <c r="E19" s="25"/>
      <c r="F19" s="27"/>
      <c r="G19" s="28"/>
      <c r="H19" s="27"/>
      <c r="I19" s="27"/>
      <c r="J19" s="29"/>
      <c r="K19" s="29"/>
      <c r="L19" s="30"/>
      <c r="M19" s="31" t="s">
        <v>82</v>
      </c>
      <c r="N19" s="51" t="s">
        <v>140</v>
      </c>
      <c r="O19" s="29"/>
      <c r="P19" s="30"/>
      <c r="Q19" s="32"/>
      <c r="R19" s="32"/>
      <c r="S19" s="23"/>
      <c r="T19" s="23"/>
    </row>
    <row r="20" spans="1:28" s="12" customFormat="1" ht="25.15" customHeight="1" x14ac:dyDescent="0.2">
      <c r="A20" s="25"/>
      <c r="B20" s="25"/>
      <c r="C20" s="26"/>
      <c r="D20" s="25"/>
      <c r="E20" s="25"/>
      <c r="F20" s="27"/>
      <c r="G20" s="28"/>
      <c r="H20" s="27"/>
      <c r="I20" s="27"/>
      <c r="J20" s="29"/>
      <c r="K20" s="29"/>
      <c r="L20" s="30"/>
      <c r="M20" s="31"/>
      <c r="N20" s="29"/>
      <c r="O20" s="29"/>
      <c r="P20" s="30"/>
      <c r="Q20" s="32"/>
      <c r="R20" s="32"/>
      <c r="S20" s="23"/>
      <c r="T20" s="23"/>
    </row>
    <row r="21" spans="1:28" s="12" customFormat="1" ht="25.15" customHeight="1" x14ac:dyDescent="0.25">
      <c r="A21" s="25"/>
      <c r="B21" s="25"/>
      <c r="C21" s="39" t="s">
        <v>80</v>
      </c>
      <c r="D21" s="25"/>
      <c r="E21" s="25"/>
      <c r="F21" s="27"/>
      <c r="G21" s="28"/>
      <c r="H21" s="27"/>
      <c r="I21" s="27"/>
      <c r="J21" s="29"/>
      <c r="K21" s="29"/>
      <c r="L21" s="30"/>
      <c r="M21" s="31"/>
      <c r="N21" s="29"/>
      <c r="O21" s="29"/>
      <c r="P21" s="30"/>
      <c r="Q21" s="32"/>
      <c r="R21" s="32"/>
      <c r="S21" s="23"/>
      <c r="T21" s="23"/>
      <c r="AB21" s="60"/>
    </row>
    <row r="22" spans="1:28" ht="25.15" customHeight="1" x14ac:dyDescent="0.2">
      <c r="A22" s="53"/>
      <c r="B22" s="13" t="s">
        <v>14</v>
      </c>
      <c r="C22" s="13"/>
      <c r="D22" s="13"/>
      <c r="E22" s="13"/>
      <c r="F22" s="53"/>
      <c r="G22" s="53"/>
      <c r="H22" s="53"/>
      <c r="I22" s="53"/>
      <c r="J22" s="56" t="s">
        <v>7</v>
      </c>
      <c r="K22" s="56"/>
      <c r="L22" s="56"/>
      <c r="M22" s="53"/>
      <c r="N22" s="56" t="s">
        <v>8</v>
      </c>
      <c r="O22" s="56"/>
      <c r="P22" s="56"/>
      <c r="Q22" s="53"/>
      <c r="R22" s="53"/>
      <c r="S22" s="53"/>
      <c r="T22" s="53"/>
    </row>
    <row r="23" spans="1:28" ht="25.15" customHeight="1" x14ac:dyDescent="0.2">
      <c r="A23" s="13" t="s">
        <v>13</v>
      </c>
      <c r="B23" s="13" t="s">
        <v>4</v>
      </c>
      <c r="C23" s="13" t="s">
        <v>9</v>
      </c>
      <c r="D23" s="13" t="s">
        <v>10</v>
      </c>
      <c r="E23" s="13" t="s">
        <v>81</v>
      </c>
      <c r="F23" s="53" t="s">
        <v>0</v>
      </c>
      <c r="G23" s="53" t="s">
        <v>5</v>
      </c>
      <c r="H23" s="53" t="s">
        <v>1</v>
      </c>
      <c r="I23" s="53" t="s">
        <v>6</v>
      </c>
      <c r="J23" s="53">
        <v>1</v>
      </c>
      <c r="K23" s="53">
        <v>2</v>
      </c>
      <c r="L23" s="53">
        <v>3</v>
      </c>
      <c r="M23" s="53" t="s">
        <v>2</v>
      </c>
      <c r="N23" s="53">
        <v>1</v>
      </c>
      <c r="O23" s="53">
        <v>2</v>
      </c>
      <c r="P23" s="53">
        <v>3</v>
      </c>
      <c r="Q23" s="53" t="s">
        <v>2</v>
      </c>
      <c r="R23" s="53" t="s">
        <v>3</v>
      </c>
      <c r="S23" s="53" t="s">
        <v>15</v>
      </c>
      <c r="T23" s="53" t="s">
        <v>78</v>
      </c>
    </row>
    <row r="24" spans="1:28" ht="25.15" customHeight="1" x14ac:dyDescent="0.25">
      <c r="A24" s="13"/>
      <c r="B24" s="13">
        <v>34</v>
      </c>
      <c r="C24" s="16" t="s">
        <v>124</v>
      </c>
      <c r="D24" s="13" t="s">
        <v>125</v>
      </c>
      <c r="E24" s="13" t="s">
        <v>85</v>
      </c>
      <c r="F24" s="17" t="s">
        <v>126</v>
      </c>
      <c r="G24" s="18">
        <v>38.799999999999997</v>
      </c>
      <c r="H24" s="17" t="s">
        <v>86</v>
      </c>
      <c r="I24" s="17"/>
      <c r="J24" s="54">
        <v>10</v>
      </c>
      <c r="K24" s="54">
        <v>11</v>
      </c>
      <c r="L24" s="54">
        <v>12</v>
      </c>
      <c r="M24" s="41">
        <v>12</v>
      </c>
      <c r="N24" s="54">
        <v>16</v>
      </c>
      <c r="O24" s="54">
        <v>19</v>
      </c>
      <c r="P24" s="54">
        <v>21</v>
      </c>
      <c r="Q24" s="41">
        <v>21</v>
      </c>
      <c r="R24" s="48">
        <f>SUM(M24+Q24)</f>
        <v>33</v>
      </c>
      <c r="S24" s="53" t="s">
        <v>108</v>
      </c>
      <c r="T24" s="43">
        <f>IF(E24="M",R24*10^((0.79435814057)*(LOG(G24/174.393))^2),IF(E24="F",(R24*10^((0.89726074)*(LOG(G24/148.026))^2))," "))</f>
        <v>71.931889159656293</v>
      </c>
    </row>
    <row r="25" spans="1:28" ht="25.15" customHeight="1" x14ac:dyDescent="0.25">
      <c r="A25" s="13"/>
      <c r="B25" s="13">
        <v>1001</v>
      </c>
      <c r="C25" s="16" t="s">
        <v>143</v>
      </c>
      <c r="D25" s="13" t="s">
        <v>144</v>
      </c>
      <c r="E25" s="13" t="s">
        <v>85</v>
      </c>
      <c r="F25" s="17" t="s">
        <v>126</v>
      </c>
      <c r="G25" s="18">
        <v>50.6</v>
      </c>
      <c r="H25" s="17" t="s">
        <v>87</v>
      </c>
      <c r="I25" s="17">
        <v>2003</v>
      </c>
      <c r="J25" s="54">
        <v>12</v>
      </c>
      <c r="K25" s="54">
        <v>14</v>
      </c>
      <c r="L25" s="55">
        <v>16</v>
      </c>
      <c r="M25" s="41">
        <v>14</v>
      </c>
      <c r="N25" s="54">
        <v>16</v>
      </c>
      <c r="O25" s="54">
        <v>18</v>
      </c>
      <c r="P25" s="54">
        <v>19</v>
      </c>
      <c r="Q25" s="41">
        <v>19</v>
      </c>
      <c r="R25" s="48">
        <f t="shared" ref="R25" si="6">SUM(M25+Q25)</f>
        <v>33</v>
      </c>
      <c r="S25" s="53" t="s">
        <v>109</v>
      </c>
      <c r="T25" s="43">
        <f>IF(E25="M",R25*10^((0.79435814057)*(LOG(G25/174.393))^2),IF(E25="F",(R25*10^((0.89726074)*(LOG(G25/148.026))^2))," "))</f>
        <v>55.963550188119832</v>
      </c>
    </row>
    <row r="26" spans="1:28" s="42" customFormat="1" ht="25.15" customHeight="1" x14ac:dyDescent="0.25">
      <c r="A26" s="33"/>
      <c r="B26" s="33"/>
      <c r="C26" s="34"/>
      <c r="D26" s="33"/>
      <c r="E26" s="33"/>
      <c r="F26" s="35"/>
      <c r="G26" s="36"/>
      <c r="H26" s="35"/>
      <c r="I26" s="35"/>
      <c r="J26" s="46"/>
      <c r="K26" s="46"/>
      <c r="L26" s="46"/>
      <c r="M26" s="46"/>
      <c r="N26" s="46"/>
      <c r="O26" s="46"/>
      <c r="P26" s="46"/>
      <c r="Q26" s="46"/>
      <c r="R26" s="49"/>
      <c r="S26" s="37"/>
      <c r="T26" s="47" t="str">
        <f t="shared" ref="T26" si="7">IF(E26="M",R26*10^((0.79435814057)*(LOG(G26/174.393))^2),IF(E26="F",(R26*10^((0.89726074)*(LOG(G26/148.026))^2))," "))</f>
        <v xml:space="preserve"> </v>
      </c>
    </row>
    <row r="27" spans="1:28" ht="25.15" customHeight="1" x14ac:dyDescent="0.25">
      <c r="A27" s="13"/>
      <c r="B27" s="13">
        <v>101</v>
      </c>
      <c r="C27" s="19" t="s">
        <v>127</v>
      </c>
      <c r="D27" s="13" t="s">
        <v>128</v>
      </c>
      <c r="E27" s="13" t="s">
        <v>129</v>
      </c>
      <c r="F27" s="17">
        <v>69</v>
      </c>
      <c r="G27" s="18">
        <v>68.599999999999994</v>
      </c>
      <c r="H27" s="17" t="s">
        <v>130</v>
      </c>
      <c r="I27" s="17"/>
      <c r="J27" s="54">
        <v>75</v>
      </c>
      <c r="K27" s="54">
        <v>81</v>
      </c>
      <c r="L27" s="54">
        <v>86</v>
      </c>
      <c r="M27" s="41">
        <v>86</v>
      </c>
      <c r="N27" s="54">
        <v>100</v>
      </c>
      <c r="O27" s="54">
        <v>104</v>
      </c>
      <c r="P27" s="54">
        <v>107</v>
      </c>
      <c r="Q27" s="41">
        <v>107</v>
      </c>
      <c r="R27" s="48">
        <f t="shared" ref="R27" si="8">SUM(M27+Q27)</f>
        <v>193</v>
      </c>
      <c r="S27" s="53" t="s">
        <v>108</v>
      </c>
      <c r="T27" s="43">
        <f>IF(E27="M",R27*10^((0.79435814057)*(LOG(G27/174.393))^2),IF(E27="F",(R27*10^((0.89726074)*(LOG(G27/148.026))^2))," "))</f>
        <v>260.60563159803803</v>
      </c>
      <c r="V27" s="44"/>
    </row>
    <row r="28" spans="1:28" s="42" customFormat="1" ht="25.15" customHeight="1" x14ac:dyDescent="0.25">
      <c r="A28" s="33"/>
      <c r="B28" s="33"/>
      <c r="C28" s="34"/>
      <c r="D28" s="33"/>
      <c r="E28" s="33"/>
      <c r="F28" s="35"/>
      <c r="G28" s="36"/>
      <c r="H28" s="35"/>
      <c r="I28" s="35"/>
      <c r="J28" s="46"/>
      <c r="K28" s="46"/>
      <c r="L28" s="46"/>
      <c r="M28" s="46"/>
      <c r="N28" s="46"/>
      <c r="O28" s="46"/>
      <c r="P28" s="46"/>
      <c r="Q28" s="46"/>
      <c r="R28" s="49"/>
      <c r="S28" s="37"/>
      <c r="T28" s="47" t="str">
        <f t="shared" ref="T28" si="9">IF(E28="M",R28*10^((0.79435814057)*(LOG(G28/174.393))^2),IF(E28="F",(R28*10^((0.89726074)*(LOG(G28/148.026))^2))," "))</f>
        <v xml:space="preserve"> </v>
      </c>
    </row>
    <row r="29" spans="1:28" ht="25.15" customHeight="1" x14ac:dyDescent="0.25">
      <c r="A29" s="13"/>
      <c r="B29" s="13">
        <v>28</v>
      </c>
      <c r="C29" s="19" t="s">
        <v>89</v>
      </c>
      <c r="D29" s="13" t="s">
        <v>90</v>
      </c>
      <c r="E29" s="13" t="s">
        <v>85</v>
      </c>
      <c r="F29" s="17">
        <v>77</v>
      </c>
      <c r="G29" s="18">
        <v>75.7</v>
      </c>
      <c r="H29" s="17" t="s">
        <v>87</v>
      </c>
      <c r="I29" s="17">
        <v>1988</v>
      </c>
      <c r="J29" s="55">
        <v>73</v>
      </c>
      <c r="K29" s="54">
        <v>73</v>
      </c>
      <c r="L29" s="54">
        <v>75</v>
      </c>
      <c r="M29" s="41">
        <v>75</v>
      </c>
      <c r="N29" s="54">
        <v>91</v>
      </c>
      <c r="O29" s="54">
        <v>94</v>
      </c>
      <c r="P29" s="55">
        <v>97</v>
      </c>
      <c r="Q29" s="41">
        <v>94</v>
      </c>
      <c r="R29" s="48">
        <f>SUM(M29+Q29)</f>
        <v>169</v>
      </c>
      <c r="S29" s="53" t="s">
        <v>108</v>
      </c>
      <c r="T29" s="43">
        <f>IF(E29="M",R29*10^((0.79435814057)*(LOG(G29/174.393))^2),IF(E29="F",(R29*10^((0.89726074)*(LOG(G29/148.026))^2))," "))</f>
        <v>214.89773795547077</v>
      </c>
    </row>
    <row r="30" spans="1:28" s="42" customFormat="1" ht="25.15" customHeight="1" x14ac:dyDescent="0.25">
      <c r="A30" s="33"/>
      <c r="B30" s="33"/>
      <c r="C30" s="34"/>
      <c r="D30" s="33"/>
      <c r="E30" s="33"/>
      <c r="F30" s="35"/>
      <c r="G30" s="36"/>
      <c r="H30" s="35"/>
      <c r="I30" s="35"/>
      <c r="J30" s="46"/>
      <c r="K30" s="46"/>
      <c r="L30" s="46"/>
      <c r="M30" s="46"/>
      <c r="N30" s="46"/>
      <c r="O30" s="46"/>
      <c r="P30" s="46"/>
      <c r="Q30" s="46"/>
      <c r="R30" s="49"/>
      <c r="S30" s="37"/>
      <c r="T30" s="47" t="str">
        <f t="shared" ref="T30" si="10">IF(E30="M",R30*10^((0.79435814057)*(LOG(G30/174.393))^2),IF(E30="F",(R30*10^((0.89726074)*(LOG(G30/148.026))^2))," "))</f>
        <v xml:space="preserve"> </v>
      </c>
    </row>
    <row r="31" spans="1:28" ht="25.15" customHeight="1" x14ac:dyDescent="0.25">
      <c r="A31" s="13"/>
      <c r="B31" s="13">
        <v>33</v>
      </c>
      <c r="C31" s="19" t="s">
        <v>131</v>
      </c>
      <c r="D31" s="13" t="s">
        <v>67</v>
      </c>
      <c r="E31" s="13" t="s">
        <v>85</v>
      </c>
      <c r="F31" s="17">
        <v>85</v>
      </c>
      <c r="G31" s="18">
        <v>84.4</v>
      </c>
      <c r="H31" s="17" t="s">
        <v>86</v>
      </c>
      <c r="I31" s="17">
        <v>1983</v>
      </c>
      <c r="J31" s="55">
        <v>105</v>
      </c>
      <c r="K31" s="54">
        <v>105</v>
      </c>
      <c r="L31" s="54">
        <v>108</v>
      </c>
      <c r="M31" s="41">
        <v>108</v>
      </c>
      <c r="N31" s="54">
        <v>136</v>
      </c>
      <c r="O31" s="55">
        <v>144</v>
      </c>
      <c r="P31" s="55">
        <v>144</v>
      </c>
      <c r="Q31" s="41">
        <v>136</v>
      </c>
      <c r="R31" s="48">
        <f>SUM(M31+Q31)</f>
        <v>244</v>
      </c>
      <c r="S31" s="53" t="s">
        <v>108</v>
      </c>
      <c r="T31" s="43">
        <f>IF(E31="M",R31*10^((0.79435814057)*(LOG(G31/174.393))^2),IF(E31="F",(R31*10^((0.89726074)*(LOG(G31/148.026))^2))," "))</f>
        <v>292.6196083405294</v>
      </c>
    </row>
    <row r="32" spans="1:28" ht="25.15" customHeight="1" x14ac:dyDescent="0.25">
      <c r="A32" s="13"/>
      <c r="B32" s="13">
        <v>5</v>
      </c>
      <c r="C32" s="16" t="s">
        <v>132</v>
      </c>
      <c r="D32" s="13" t="s">
        <v>133</v>
      </c>
      <c r="E32" s="13" t="s">
        <v>85</v>
      </c>
      <c r="F32" s="17">
        <v>85</v>
      </c>
      <c r="G32" s="18">
        <v>81.2</v>
      </c>
      <c r="H32" s="17" t="s">
        <v>120</v>
      </c>
      <c r="I32" s="17"/>
      <c r="J32" s="54">
        <v>77</v>
      </c>
      <c r="K32" s="55">
        <v>82</v>
      </c>
      <c r="L32" s="55">
        <v>84</v>
      </c>
      <c r="M32" s="41">
        <v>77</v>
      </c>
      <c r="N32" s="54">
        <v>110</v>
      </c>
      <c r="O32" s="54">
        <v>115</v>
      </c>
      <c r="P32" s="55">
        <v>123</v>
      </c>
      <c r="Q32" s="41">
        <v>115</v>
      </c>
      <c r="R32" s="48">
        <f>SUM(M32+Q32)</f>
        <v>192</v>
      </c>
      <c r="S32" s="53" t="s">
        <v>109</v>
      </c>
      <c r="T32" s="43">
        <f>IF(E32="M",R32*10^((0.79435814057)*(LOG(G32/174.393))^2),IF(E32="F",(R32*10^((0.89726074)*(LOG(G32/148.026))^2))," "))</f>
        <v>234.87907612371231</v>
      </c>
    </row>
    <row r="33" spans="1:20" s="42" customFormat="1" ht="25.15" customHeight="1" x14ac:dyDescent="0.25">
      <c r="A33" s="33"/>
      <c r="B33" s="33"/>
      <c r="C33" s="34"/>
      <c r="D33" s="33"/>
      <c r="E33" s="33"/>
      <c r="F33" s="35"/>
      <c r="G33" s="36"/>
      <c r="H33" s="35"/>
      <c r="I33" s="35"/>
      <c r="J33" s="46"/>
      <c r="K33" s="46"/>
      <c r="L33" s="46"/>
      <c r="M33" s="46"/>
      <c r="N33" s="46"/>
      <c r="O33" s="46"/>
      <c r="P33" s="46"/>
      <c r="Q33" s="46"/>
      <c r="R33" s="49"/>
      <c r="S33" s="37"/>
      <c r="T33" s="47" t="str">
        <f t="shared" ref="T33" si="11">IF(E33="M",R33*10^((0.79435814057)*(LOG(G33/174.393))^2),IF(E33="F",(R33*10^((0.89726074)*(LOG(G33/148.026))^2))," "))</f>
        <v xml:space="preserve"> </v>
      </c>
    </row>
    <row r="34" spans="1:20" ht="25.15" customHeight="1" x14ac:dyDescent="0.25">
      <c r="A34" s="13"/>
      <c r="B34" s="13">
        <v>90</v>
      </c>
      <c r="C34" s="19" t="s">
        <v>92</v>
      </c>
      <c r="D34" s="13" t="s">
        <v>93</v>
      </c>
      <c r="E34" s="13" t="s">
        <v>85</v>
      </c>
      <c r="F34" s="17" t="s">
        <v>142</v>
      </c>
      <c r="G34" s="18">
        <v>104.3</v>
      </c>
      <c r="H34" s="17" t="s">
        <v>87</v>
      </c>
      <c r="I34" s="17"/>
      <c r="J34" s="54">
        <v>30</v>
      </c>
      <c r="K34" s="54">
        <v>33</v>
      </c>
      <c r="L34" s="61">
        <v>35</v>
      </c>
      <c r="M34" s="41">
        <v>33</v>
      </c>
      <c r="N34" s="54">
        <v>32</v>
      </c>
      <c r="O34" s="54">
        <v>34</v>
      </c>
      <c r="P34" s="55">
        <v>36</v>
      </c>
      <c r="Q34" s="41">
        <v>34</v>
      </c>
      <c r="R34" s="48">
        <f>SUM(M34+Q34)</f>
        <v>67</v>
      </c>
      <c r="S34" s="53" t="s">
        <v>108</v>
      </c>
      <c r="T34" s="43">
        <f>IF(E34="M",R34*10^((0.79435814057)*(LOG(G34/174.393))^2),IF(E34="F",(R34*10^((0.89726074)*(LOG(G34/148.026))^2))," "))</f>
        <v>73.394614505195534</v>
      </c>
    </row>
    <row r="35" spans="1:20" s="42" customFormat="1" ht="25.15" customHeight="1" x14ac:dyDescent="0.25">
      <c r="A35" s="33"/>
      <c r="B35" s="33"/>
      <c r="C35" s="34"/>
      <c r="D35" s="33"/>
      <c r="E35" s="33"/>
      <c r="F35" s="35"/>
      <c r="G35" s="36"/>
      <c r="H35" s="35"/>
      <c r="I35" s="35"/>
      <c r="J35" s="46"/>
      <c r="K35" s="46"/>
      <c r="L35" s="46"/>
      <c r="M35" s="46"/>
      <c r="N35" s="46"/>
      <c r="O35" s="46"/>
      <c r="P35" s="46"/>
      <c r="Q35" s="46"/>
      <c r="R35" s="49"/>
      <c r="S35" s="37"/>
      <c r="T35" s="47" t="str">
        <f t="shared" ref="T35" si="12">IF(E35="M",R35*10^((0.79435814057)*(LOG(G35/174.393))^2),IF(E35="F",(R35*10^((0.89726074)*(LOG(G35/148.026))^2))," "))</f>
        <v xml:space="preserve"> </v>
      </c>
    </row>
    <row r="36" spans="1:20" ht="25.15" customHeight="1" x14ac:dyDescent="0.25">
      <c r="A36" s="13"/>
      <c r="B36" s="13">
        <v>29</v>
      </c>
      <c r="C36" s="16" t="s">
        <v>137</v>
      </c>
      <c r="D36" s="13" t="s">
        <v>138</v>
      </c>
      <c r="E36" s="13" t="s">
        <v>85</v>
      </c>
      <c r="F36" s="17" t="s">
        <v>112</v>
      </c>
      <c r="G36" s="18">
        <v>113.9</v>
      </c>
      <c r="H36" s="17" t="s">
        <v>86</v>
      </c>
      <c r="I36" s="17">
        <v>1990</v>
      </c>
      <c r="J36" s="55">
        <v>95</v>
      </c>
      <c r="K36" s="54">
        <v>95</v>
      </c>
      <c r="L36" s="55">
        <v>100</v>
      </c>
      <c r="M36" s="41">
        <v>95</v>
      </c>
      <c r="N36" s="54">
        <v>120</v>
      </c>
      <c r="O36" s="54">
        <v>125</v>
      </c>
      <c r="P36" s="54">
        <v>130</v>
      </c>
      <c r="Q36" s="41">
        <v>130</v>
      </c>
      <c r="R36" s="48">
        <f>SUM(M36+Q36)</f>
        <v>225</v>
      </c>
      <c r="S36" s="53" t="s">
        <v>108</v>
      </c>
      <c r="T36" s="43">
        <f>IF(E36="M",R36*10^((0.79435814057)*(LOG(G36/174.393))^2),IF(E36="F",(R36*10^((0.89726074)*(LOG(G36/148.026))^2))," "))</f>
        <v>239.53610890437966</v>
      </c>
    </row>
    <row r="37" spans="1:20" ht="25.15" customHeight="1" x14ac:dyDescent="0.25">
      <c r="A37" s="13"/>
      <c r="B37" s="13">
        <v>59</v>
      </c>
      <c r="C37" s="19" t="s">
        <v>75</v>
      </c>
      <c r="D37" s="13" t="s">
        <v>76</v>
      </c>
      <c r="E37" s="13" t="s">
        <v>85</v>
      </c>
      <c r="F37" s="17" t="s">
        <v>112</v>
      </c>
      <c r="G37" s="18">
        <v>118.7</v>
      </c>
      <c r="H37" s="17" t="s">
        <v>139</v>
      </c>
      <c r="I37" s="17">
        <v>1983</v>
      </c>
      <c r="J37" s="54">
        <v>95</v>
      </c>
      <c r="K37" s="54">
        <v>97</v>
      </c>
      <c r="L37" s="54">
        <v>100</v>
      </c>
      <c r="M37" s="41">
        <v>100</v>
      </c>
      <c r="N37" s="55">
        <v>115</v>
      </c>
      <c r="O37" s="54">
        <v>115</v>
      </c>
      <c r="P37" s="55">
        <v>118</v>
      </c>
      <c r="Q37" s="41">
        <v>115</v>
      </c>
      <c r="R37" s="48">
        <f>SUM(M37+Q37)</f>
        <v>215</v>
      </c>
      <c r="S37" s="53" t="s">
        <v>109</v>
      </c>
      <c r="T37" s="43">
        <f>IF(E37="M",R37*10^((0.79435814057)*(LOG(G37/174.393))^2),IF(E37="F",(R37*10^((0.89726074)*(LOG(G37/148.026))^2))," "))</f>
        <v>226.26277075407353</v>
      </c>
    </row>
    <row r="38" spans="1:20" ht="25.15" customHeight="1" x14ac:dyDescent="0.25">
      <c r="A38" s="13"/>
      <c r="B38" s="13"/>
      <c r="C38" s="19" t="s">
        <v>134</v>
      </c>
      <c r="D38" s="13" t="s">
        <v>135</v>
      </c>
      <c r="E38" s="13" t="s">
        <v>85</v>
      </c>
      <c r="F38" s="17" t="s">
        <v>112</v>
      </c>
      <c r="G38" s="18">
        <v>106.9</v>
      </c>
      <c r="H38" s="17" t="s">
        <v>136</v>
      </c>
      <c r="I38" s="17"/>
      <c r="J38" s="54">
        <v>75</v>
      </c>
      <c r="K38" s="54">
        <v>79</v>
      </c>
      <c r="L38" s="55">
        <v>83</v>
      </c>
      <c r="M38" s="41">
        <v>83</v>
      </c>
      <c r="N38" s="54">
        <v>105</v>
      </c>
      <c r="O38" s="54">
        <v>108</v>
      </c>
      <c r="P38" s="55">
        <v>112</v>
      </c>
      <c r="Q38" s="41">
        <v>108</v>
      </c>
      <c r="R38" s="48">
        <f>SUM(M38+Q38)</f>
        <v>191</v>
      </c>
      <c r="S38" s="53" t="s">
        <v>110</v>
      </c>
      <c r="T38" s="43">
        <f>IF(E38="M",R38*10^((0.79435814057)*(LOG(G38/174.393))^2),IF(E38="F",(R38*10^((0.89726074)*(LOG(G38/148.026))^2))," "))</f>
        <v>207.4535819152575</v>
      </c>
    </row>
    <row r="39" spans="1:20" s="42" customFormat="1" ht="25.15" customHeight="1" x14ac:dyDescent="0.25">
      <c r="A39" s="33"/>
      <c r="B39" s="33"/>
      <c r="C39" s="34"/>
      <c r="D39" s="33"/>
      <c r="E39" s="33"/>
      <c r="F39" s="35"/>
      <c r="G39" s="36"/>
      <c r="H39" s="35"/>
      <c r="I39" s="35"/>
      <c r="J39" s="46"/>
      <c r="K39" s="46"/>
      <c r="L39" s="46"/>
      <c r="M39" s="46"/>
      <c r="N39" s="46"/>
      <c r="O39" s="46"/>
      <c r="P39" s="46"/>
      <c r="Q39" s="46"/>
      <c r="R39" s="49"/>
      <c r="S39" s="37"/>
      <c r="T39" s="47" t="str">
        <f t="shared" ref="T39" si="13">IF(E39="M",R39*10^((0.79435814057)*(LOG(G39/174.393))^2),IF(E39="F",(R39*10^((0.89726074)*(LOG(G39/148.026))^2))," "))</f>
        <v xml:space="preserve"> </v>
      </c>
    </row>
    <row r="40" spans="1:20" s="12" customFormat="1" ht="25.15" customHeight="1" x14ac:dyDescent="0.2">
      <c r="A40" s="25"/>
      <c r="B40" s="25"/>
      <c r="C40" s="26"/>
      <c r="D40" s="25"/>
      <c r="E40" s="25"/>
      <c r="F40" s="27"/>
      <c r="G40" s="28"/>
      <c r="H40" s="27"/>
      <c r="I40" s="27"/>
      <c r="J40" s="29"/>
      <c r="K40" s="29"/>
      <c r="L40" s="30"/>
      <c r="M40" s="31"/>
      <c r="N40" s="29"/>
      <c r="O40" s="29"/>
      <c r="P40" s="30"/>
      <c r="Q40" s="32"/>
      <c r="R40" s="32"/>
      <c r="S40" s="23"/>
      <c r="T40" s="23"/>
    </row>
    <row r="41" spans="1:20" ht="25.15" customHeight="1" x14ac:dyDescent="0.2">
      <c r="M41" s="1" t="s">
        <v>83</v>
      </c>
      <c r="N41" s="8" t="s">
        <v>145</v>
      </c>
    </row>
    <row r="42" spans="1:20" ht="25.15" customHeight="1" x14ac:dyDescent="0.2"/>
    <row r="43" spans="1:20" ht="25.15" customHeight="1" x14ac:dyDescent="0.2"/>
    <row r="44" spans="1:20" ht="25.15" customHeight="1" x14ac:dyDescent="0.2"/>
    <row r="45" spans="1:20" s="12" customFormat="1" ht="25.15" customHeight="1" x14ac:dyDescent="0.25">
      <c r="A45" s="25"/>
      <c r="B45" s="25"/>
      <c r="C45" s="39" t="s">
        <v>84</v>
      </c>
      <c r="D45" s="25"/>
      <c r="E45" s="25"/>
      <c r="F45" s="27"/>
      <c r="G45" s="28"/>
      <c r="H45" s="27"/>
      <c r="I45" s="27"/>
      <c r="J45" s="29"/>
      <c r="K45" s="29"/>
      <c r="L45" s="30"/>
      <c r="M45" s="31"/>
      <c r="N45" s="29"/>
      <c r="O45" s="29"/>
      <c r="P45" s="30"/>
      <c r="Q45" s="32"/>
      <c r="R45" s="32"/>
      <c r="S45" s="23"/>
      <c r="T45" s="23"/>
    </row>
    <row r="46" spans="1:20" ht="25.15" customHeight="1" x14ac:dyDescent="0.2">
      <c r="A46" s="53"/>
      <c r="B46" s="13" t="s">
        <v>14</v>
      </c>
      <c r="C46" s="13"/>
      <c r="D46" s="13"/>
      <c r="E46" s="13"/>
      <c r="F46" s="53"/>
      <c r="G46" s="53"/>
      <c r="H46" s="53"/>
      <c r="I46" s="53"/>
      <c r="J46" s="56" t="s">
        <v>7</v>
      </c>
      <c r="K46" s="56"/>
      <c r="L46" s="56"/>
      <c r="M46" s="53"/>
      <c r="N46" s="56" t="s">
        <v>8</v>
      </c>
      <c r="O46" s="56"/>
      <c r="P46" s="56"/>
      <c r="Q46" s="53"/>
      <c r="R46" s="53"/>
      <c r="S46" s="53"/>
      <c r="T46" s="53"/>
    </row>
    <row r="47" spans="1:20" ht="25.15" customHeight="1" x14ac:dyDescent="0.2">
      <c r="A47" s="13" t="s">
        <v>13</v>
      </c>
      <c r="B47" s="13" t="s">
        <v>4</v>
      </c>
      <c r="C47" s="13" t="s">
        <v>9</v>
      </c>
      <c r="D47" s="13" t="s">
        <v>10</v>
      </c>
      <c r="E47" s="13" t="s">
        <v>81</v>
      </c>
      <c r="F47" s="53" t="s">
        <v>0</v>
      </c>
      <c r="G47" s="53" t="s">
        <v>5</v>
      </c>
      <c r="H47" s="53" t="s">
        <v>1</v>
      </c>
      <c r="I47" s="53" t="s">
        <v>6</v>
      </c>
      <c r="J47" s="53">
        <v>1</v>
      </c>
      <c r="K47" s="53">
        <v>2</v>
      </c>
      <c r="L47" s="53">
        <v>3</v>
      </c>
      <c r="M47" s="53" t="s">
        <v>2</v>
      </c>
      <c r="N47" s="53">
        <v>1</v>
      </c>
      <c r="O47" s="53">
        <v>2</v>
      </c>
      <c r="P47" s="53">
        <v>3</v>
      </c>
      <c r="Q47" s="53" t="s">
        <v>2</v>
      </c>
      <c r="R47" s="53" t="s">
        <v>3</v>
      </c>
      <c r="S47" s="53" t="s">
        <v>15</v>
      </c>
      <c r="T47" s="53" t="s">
        <v>78</v>
      </c>
    </row>
    <row r="48" spans="1:20" ht="25.15" customHeight="1" x14ac:dyDescent="0.25">
      <c r="A48" s="13">
        <v>1</v>
      </c>
      <c r="B48" s="13">
        <v>9</v>
      </c>
      <c r="C48" s="16" t="s">
        <v>147</v>
      </c>
      <c r="D48" s="13" t="s">
        <v>148</v>
      </c>
      <c r="E48" s="13" t="s">
        <v>94</v>
      </c>
      <c r="F48" s="17">
        <v>48</v>
      </c>
      <c r="G48" s="18">
        <v>47.9</v>
      </c>
      <c r="H48" s="17" t="s">
        <v>149</v>
      </c>
      <c r="I48" s="17">
        <v>1988</v>
      </c>
      <c r="J48" s="54">
        <v>26</v>
      </c>
      <c r="K48" s="54">
        <v>30</v>
      </c>
      <c r="L48" s="55">
        <v>33</v>
      </c>
      <c r="M48" s="41">
        <v>30</v>
      </c>
      <c r="N48" s="55">
        <v>42</v>
      </c>
      <c r="O48" s="54">
        <v>42</v>
      </c>
      <c r="P48" s="55">
        <v>45</v>
      </c>
      <c r="Q48" s="41">
        <v>42</v>
      </c>
      <c r="R48" s="48">
        <f t="shared" ref="R48" si="14">SUM(M48+Q48)</f>
        <v>72</v>
      </c>
      <c r="S48" s="53" t="s">
        <v>108</v>
      </c>
      <c r="T48" s="43">
        <f>IF(E48="M",R48*10^((0.79435814057)*(LOG(G48/174.393))^2),IF(E48="F",(R48*10^((0.89726074)*(LOG(G48/148.026))^2))," "))</f>
        <v>118.24069937236818</v>
      </c>
    </row>
    <row r="49" spans="1:22" s="42" customFormat="1" ht="25.15" customHeight="1" x14ac:dyDescent="0.25">
      <c r="A49" s="33"/>
      <c r="B49" s="33"/>
      <c r="C49" s="34"/>
      <c r="D49" s="33"/>
      <c r="E49" s="33"/>
      <c r="F49" s="35"/>
      <c r="G49" s="36"/>
      <c r="H49" s="35"/>
      <c r="I49" s="35"/>
      <c r="J49" s="46"/>
      <c r="K49" s="46"/>
      <c r="L49" s="46"/>
      <c r="M49" s="46"/>
      <c r="N49" s="46"/>
      <c r="O49" s="46"/>
      <c r="P49" s="46"/>
      <c r="Q49" s="46"/>
      <c r="R49" s="49"/>
      <c r="S49" s="37"/>
      <c r="T49" s="47" t="str">
        <f>IF(E49="M",R49*10^((0.79435814057)*(LOG(G49/174.393))^2),IF(E49="F",(R49*10^((0.89726074)*(LOG(G49/148.026))^2))," "))</f>
        <v xml:space="preserve"> </v>
      </c>
    </row>
    <row r="50" spans="1:22" ht="25.15" customHeight="1" x14ac:dyDescent="0.25">
      <c r="A50" s="13">
        <v>3</v>
      </c>
      <c r="B50" s="13">
        <v>8</v>
      </c>
      <c r="C50" s="19" t="s">
        <v>151</v>
      </c>
      <c r="D50" s="13" t="s">
        <v>152</v>
      </c>
      <c r="E50" s="13" t="s">
        <v>94</v>
      </c>
      <c r="F50" s="17">
        <v>69</v>
      </c>
      <c r="G50" s="18">
        <v>64.5</v>
      </c>
      <c r="H50" s="17" t="s">
        <v>136</v>
      </c>
      <c r="I50" s="17">
        <v>1989</v>
      </c>
      <c r="J50" s="54">
        <v>64</v>
      </c>
      <c r="K50" s="55">
        <v>67</v>
      </c>
      <c r="L50" s="55">
        <v>67</v>
      </c>
      <c r="M50" s="41">
        <v>64</v>
      </c>
      <c r="N50" s="54">
        <v>80</v>
      </c>
      <c r="O50" s="55">
        <v>84</v>
      </c>
      <c r="P50" s="55">
        <v>84</v>
      </c>
      <c r="Q50" s="41">
        <v>80</v>
      </c>
      <c r="R50" s="48">
        <f>SUM(M50+Q50)</f>
        <v>144</v>
      </c>
      <c r="S50" s="53" t="s">
        <v>108</v>
      </c>
      <c r="T50" s="43">
        <f>IF(E50="M",R50*10^((0.79435814057)*(LOG(G50/174.393))^2),IF(E50="F",(R50*10^((0.89726074)*(LOG(G50/148.026))^2))," "))</f>
        <v>188.43033654833161</v>
      </c>
    </row>
    <row r="51" spans="1:22" ht="25.15" customHeight="1" x14ac:dyDescent="0.25">
      <c r="A51" s="13">
        <v>2</v>
      </c>
      <c r="B51" s="13">
        <v>1</v>
      </c>
      <c r="C51" s="19" t="s">
        <v>98</v>
      </c>
      <c r="D51" s="13" t="s">
        <v>99</v>
      </c>
      <c r="E51" s="13" t="s">
        <v>94</v>
      </c>
      <c r="F51" s="17">
        <v>69</v>
      </c>
      <c r="G51" s="18">
        <v>66.7</v>
      </c>
      <c r="H51" s="17" t="s">
        <v>100</v>
      </c>
      <c r="I51" s="17">
        <v>1983</v>
      </c>
      <c r="J51" s="54">
        <v>60</v>
      </c>
      <c r="K51" s="54">
        <v>63</v>
      </c>
      <c r="L51" s="54">
        <v>65</v>
      </c>
      <c r="M51" s="41">
        <v>65</v>
      </c>
      <c r="N51" s="54">
        <v>75</v>
      </c>
      <c r="O51" s="54">
        <v>78</v>
      </c>
      <c r="P51" s="55">
        <v>81</v>
      </c>
      <c r="Q51" s="41">
        <v>78</v>
      </c>
      <c r="R51" s="48">
        <f>SUM(M51+Q51)</f>
        <v>143</v>
      </c>
      <c r="S51" s="53" t="s">
        <v>109</v>
      </c>
      <c r="T51" s="43">
        <f>IF(E51="M",R51*10^((0.79435814057)*(LOG(G51/174.393))^2),IF(E51="F",(R51*10^((0.89726074)*(LOG(G51/148.026))^2))," "))</f>
        <v>183.18262651698799</v>
      </c>
    </row>
    <row r="52" spans="1:22" ht="25.15" customHeight="1" x14ac:dyDescent="0.25">
      <c r="A52" s="13">
        <v>5</v>
      </c>
      <c r="B52" s="13">
        <v>83</v>
      </c>
      <c r="C52" s="19" t="s">
        <v>30</v>
      </c>
      <c r="D52" s="13" t="s">
        <v>31</v>
      </c>
      <c r="E52" s="13" t="s">
        <v>94</v>
      </c>
      <c r="F52" s="17">
        <v>69</v>
      </c>
      <c r="G52" s="18">
        <v>67.900000000000006</v>
      </c>
      <c r="H52" s="17" t="s">
        <v>86</v>
      </c>
      <c r="I52" s="17">
        <v>1993</v>
      </c>
      <c r="J52" s="55">
        <v>60</v>
      </c>
      <c r="K52" s="62">
        <v>60</v>
      </c>
      <c r="L52" s="54">
        <v>61</v>
      </c>
      <c r="M52" s="41">
        <v>61</v>
      </c>
      <c r="N52" s="54">
        <v>73</v>
      </c>
      <c r="O52" s="55">
        <v>75</v>
      </c>
      <c r="P52" s="55">
        <v>75</v>
      </c>
      <c r="Q52" s="50">
        <v>73</v>
      </c>
      <c r="R52" s="48">
        <f t="shared" ref="R52" si="15">SUM(M52+Q52)</f>
        <v>134</v>
      </c>
      <c r="S52" s="53" t="s">
        <v>110</v>
      </c>
      <c r="T52" s="43">
        <f t="shared" ref="T52" si="16">IF(E52="M",R52*10^((0.79435814057)*(LOG(G52/174.393))^2),IF(E52="F",(R52*10^((0.89726074)*(LOG(G52/148.026))^2))," "))</f>
        <v>169.78356750964087</v>
      </c>
      <c r="V52" s="44"/>
    </row>
    <row r="53" spans="1:22" ht="25.15" customHeight="1" x14ac:dyDescent="0.25">
      <c r="A53" s="13">
        <v>4</v>
      </c>
      <c r="B53" s="13">
        <v>26</v>
      </c>
      <c r="C53" t="s">
        <v>101</v>
      </c>
      <c r="D53" s="13" t="s">
        <v>102</v>
      </c>
      <c r="E53" s="13" t="s">
        <v>94</v>
      </c>
      <c r="F53" s="17">
        <v>69</v>
      </c>
      <c r="G53" s="18">
        <v>68.099999999999994</v>
      </c>
      <c r="H53" s="17" t="s">
        <v>88</v>
      </c>
      <c r="I53" s="17">
        <v>1988</v>
      </c>
      <c r="J53" s="54">
        <v>35</v>
      </c>
      <c r="K53" s="54">
        <v>37</v>
      </c>
      <c r="L53" s="55">
        <v>39</v>
      </c>
      <c r="M53" s="41">
        <v>37</v>
      </c>
      <c r="N53" s="55">
        <v>47</v>
      </c>
      <c r="O53" s="54">
        <v>47</v>
      </c>
      <c r="P53" s="54">
        <v>49</v>
      </c>
      <c r="Q53" s="41">
        <v>49</v>
      </c>
      <c r="R53" s="48">
        <f>SUM(M53+Q53)</f>
        <v>86</v>
      </c>
      <c r="S53" s="53" t="s">
        <v>111</v>
      </c>
      <c r="T53" s="43">
        <f>IF(E53="M",R53*10^((0.79435814057)*(LOG(G53/174.393))^2),IF(E53="F",(R53*10^((0.89726074)*(LOG(G53/148.026))^2))," "))</f>
        <v>108.7714533566843</v>
      </c>
    </row>
    <row r="54" spans="1:22" s="42" customFormat="1" ht="25.15" customHeight="1" x14ac:dyDescent="0.25">
      <c r="A54" s="33"/>
      <c r="B54" s="33"/>
      <c r="C54" s="34"/>
      <c r="D54" s="33"/>
      <c r="E54" s="33"/>
      <c r="F54" s="35"/>
      <c r="G54" s="36"/>
      <c r="H54" s="35"/>
      <c r="I54" s="35"/>
      <c r="J54" s="46"/>
      <c r="K54" s="46"/>
      <c r="L54" s="46"/>
      <c r="M54" s="46"/>
      <c r="N54" s="46"/>
      <c r="O54" s="46"/>
      <c r="P54" s="46"/>
      <c r="Q54" s="46"/>
      <c r="R54" s="49"/>
      <c r="S54" s="37"/>
      <c r="T54" s="47" t="str">
        <f>IF(E54="M",R54*10^((0.79435814057)*(LOG(G54/174.393))^2),IF(E54="F",(R54*10^((0.89726074)*(LOG(G54/148.026))^2))," "))</f>
        <v xml:space="preserve"> </v>
      </c>
    </row>
    <row r="55" spans="1:22" ht="25.15" customHeight="1" x14ac:dyDescent="0.25">
      <c r="A55" s="13">
        <v>6</v>
      </c>
      <c r="B55" s="13">
        <v>91</v>
      </c>
      <c r="C55" s="16" t="s">
        <v>103</v>
      </c>
      <c r="D55" s="13" t="s">
        <v>104</v>
      </c>
      <c r="E55" s="13" t="s">
        <v>94</v>
      </c>
      <c r="F55" s="17">
        <v>75</v>
      </c>
      <c r="G55" s="18">
        <v>71.900000000000006</v>
      </c>
      <c r="H55" s="17" t="s">
        <v>149</v>
      </c>
      <c r="I55" s="17">
        <v>1989</v>
      </c>
      <c r="J55" s="54">
        <v>62</v>
      </c>
      <c r="K55" s="55">
        <v>67</v>
      </c>
      <c r="L55" s="54">
        <v>67</v>
      </c>
      <c r="M55" s="41">
        <v>67</v>
      </c>
      <c r="N55" s="54">
        <v>78</v>
      </c>
      <c r="O55" s="54">
        <v>83</v>
      </c>
      <c r="P55" s="54">
        <v>87</v>
      </c>
      <c r="Q55" s="41">
        <v>87</v>
      </c>
      <c r="R55" s="48">
        <f>SUM(M55+Q55)</f>
        <v>154</v>
      </c>
      <c r="S55" s="53" t="s">
        <v>108</v>
      </c>
      <c r="T55" s="43">
        <f>IF(E55="M",R55*10^((0.79435814057)*(LOG(G55/174.393))^2),IF(E55="F",(R55*10^((0.89726074)*(LOG(G55/148.026))^2))," "))</f>
        <v>188.69783662280244</v>
      </c>
    </row>
    <row r="56" spans="1:22" ht="25.15" customHeight="1" x14ac:dyDescent="0.25">
      <c r="A56" s="13">
        <v>7</v>
      </c>
      <c r="B56" s="13">
        <v>1001</v>
      </c>
      <c r="C56" t="s">
        <v>146</v>
      </c>
      <c r="D56" s="13" t="s">
        <v>21</v>
      </c>
      <c r="E56" s="13" t="s">
        <v>94</v>
      </c>
      <c r="F56" s="17">
        <v>75</v>
      </c>
      <c r="G56" s="18">
        <v>70.599999999999994</v>
      </c>
      <c r="H56" s="17" t="s">
        <v>136</v>
      </c>
      <c r="I56" s="17">
        <v>1987</v>
      </c>
      <c r="J56" s="54">
        <v>44</v>
      </c>
      <c r="K56" s="54">
        <v>47</v>
      </c>
      <c r="L56" s="54">
        <v>50</v>
      </c>
      <c r="M56" s="41">
        <v>50</v>
      </c>
      <c r="N56" s="55">
        <v>63</v>
      </c>
      <c r="O56" s="54">
        <v>63</v>
      </c>
      <c r="P56" s="55">
        <v>67</v>
      </c>
      <c r="Q56" s="41">
        <v>63</v>
      </c>
      <c r="R56" s="48">
        <f>SUM(M56+Q56)</f>
        <v>113</v>
      </c>
      <c r="S56" s="53" t="s">
        <v>109</v>
      </c>
      <c r="T56" s="43">
        <f>IF(E56="M",R56*10^((0.79435814057)*(LOG(G56/174.393))^2),IF(E56="F",(R56*10^((0.89726074)*(LOG(G56/148.026))^2))," "))</f>
        <v>139.90735525724753</v>
      </c>
    </row>
    <row r="57" spans="1:22" s="42" customFormat="1" ht="25.15" customHeight="1" x14ac:dyDescent="0.25">
      <c r="A57" s="33"/>
      <c r="B57" s="33"/>
      <c r="C57" s="34"/>
      <c r="D57" s="33"/>
      <c r="E57" s="33"/>
      <c r="F57" s="35"/>
      <c r="G57" s="36"/>
      <c r="H57" s="35"/>
      <c r="I57" s="35"/>
      <c r="J57" s="46"/>
      <c r="K57" s="46"/>
      <c r="L57" s="46"/>
      <c r="M57" s="46"/>
      <c r="N57" s="46"/>
      <c r="O57" s="46"/>
      <c r="P57" s="46"/>
      <c r="Q57" s="46"/>
      <c r="R57" s="49"/>
      <c r="S57" s="37"/>
      <c r="T57" s="47" t="str">
        <f>IF(E57="M",R57*10^((0.79435814057)*(LOG(G57/174.393))^2),IF(E57="F",(R57*10^((0.89726074)*(LOG(G57/148.026))^2))," "))</f>
        <v xml:space="preserve"> </v>
      </c>
    </row>
    <row r="58" spans="1:22" ht="25.15" customHeight="1" x14ac:dyDescent="0.25">
      <c r="A58" s="13">
        <v>8</v>
      </c>
      <c r="B58" s="13">
        <v>7</v>
      </c>
      <c r="C58" s="16" t="s">
        <v>39</v>
      </c>
      <c r="D58" s="13" t="s">
        <v>40</v>
      </c>
      <c r="E58" s="13" t="s">
        <v>94</v>
      </c>
      <c r="F58" s="17" t="s">
        <v>105</v>
      </c>
      <c r="G58" s="18">
        <v>89.6</v>
      </c>
      <c r="H58" s="17" t="s">
        <v>86</v>
      </c>
      <c r="I58" s="17">
        <v>1995</v>
      </c>
      <c r="J58" s="54">
        <v>57</v>
      </c>
      <c r="K58" s="54">
        <v>61</v>
      </c>
      <c r="L58" s="54">
        <v>63</v>
      </c>
      <c r="M58" s="41">
        <v>63</v>
      </c>
      <c r="N58" s="54">
        <v>74</v>
      </c>
      <c r="O58" s="54">
        <v>78</v>
      </c>
      <c r="P58" s="54">
        <v>82</v>
      </c>
      <c r="Q58" s="41">
        <v>82</v>
      </c>
      <c r="R58" s="48">
        <f>SUM(M58+Q58)</f>
        <v>145</v>
      </c>
      <c r="S58" s="53" t="s">
        <v>108</v>
      </c>
      <c r="T58" s="43">
        <f>IF(E58="M",R58*10^((0.79435814057)*(LOG(G58/174.393))^2),IF(E58="F",(R58*10^((0.89726074)*(LOG(G58/148.026))^2))," "))</f>
        <v>159.96359515855875</v>
      </c>
    </row>
    <row r="59" spans="1:22" ht="25.15" customHeight="1" x14ac:dyDescent="0.25">
      <c r="A59" s="13">
        <v>9</v>
      </c>
      <c r="B59" s="13">
        <v>10</v>
      </c>
      <c r="C59" s="19" t="s">
        <v>150</v>
      </c>
      <c r="D59" s="13" t="s">
        <v>21</v>
      </c>
      <c r="E59" s="13" t="s">
        <v>94</v>
      </c>
      <c r="F59" s="17" t="s">
        <v>105</v>
      </c>
      <c r="G59" s="18">
        <v>86.8</v>
      </c>
      <c r="H59" s="17" t="s">
        <v>86</v>
      </c>
      <c r="I59" s="17">
        <v>1992</v>
      </c>
      <c r="J59" s="55">
        <v>33</v>
      </c>
      <c r="K59" s="54">
        <v>33</v>
      </c>
      <c r="L59" s="54">
        <v>36</v>
      </c>
      <c r="M59" s="41">
        <v>36</v>
      </c>
      <c r="N59" s="55">
        <v>53</v>
      </c>
      <c r="O59" s="54">
        <v>53</v>
      </c>
      <c r="P59" s="55">
        <v>56</v>
      </c>
      <c r="Q59" s="41">
        <v>53</v>
      </c>
      <c r="R59" s="48">
        <f>SUM(M59+Q59)</f>
        <v>89</v>
      </c>
      <c r="S59" s="53" t="s">
        <v>109</v>
      </c>
      <c r="T59" s="43">
        <f>IF(E59="M",R59*10^((0.79435814057)*(LOG(G59/174.393))^2),IF(E59="F",(R59*10^((0.89726074)*(LOG(G59/148.026))^2))," "))</f>
        <v>99.450859858572343</v>
      </c>
    </row>
    <row r="60" spans="1:22" ht="25.15" customHeight="1" x14ac:dyDescent="0.2"/>
    <row r="61" spans="1:22" s="12" customFormat="1" ht="25.15" customHeight="1" x14ac:dyDescent="0.2">
      <c r="A61" s="25"/>
      <c r="B61" s="25"/>
      <c r="C61" s="26"/>
      <c r="D61" s="25"/>
      <c r="E61" s="25"/>
      <c r="F61" s="27"/>
      <c r="G61" s="28"/>
      <c r="H61" s="27"/>
      <c r="I61" s="27"/>
      <c r="J61" s="29"/>
      <c r="K61" s="29"/>
      <c r="L61" s="30"/>
      <c r="M61" s="31"/>
      <c r="N61" s="29"/>
      <c r="O61" s="29"/>
      <c r="P61" s="30"/>
      <c r="Q61" s="32"/>
      <c r="R61" s="32"/>
      <c r="S61" s="23"/>
      <c r="T61" s="23"/>
    </row>
    <row r="62" spans="1:22" ht="25.15" customHeight="1" x14ac:dyDescent="0.2">
      <c r="M62" s="1" t="s">
        <v>83</v>
      </c>
      <c r="N62" s="51" t="s">
        <v>153</v>
      </c>
    </row>
  </sheetData>
  <sortState ref="A65:T71">
    <sortCondition ref="F65:F71"/>
  </sortState>
  <mergeCells count="8">
    <mergeCell ref="J46:L46"/>
    <mergeCell ref="N46:P46"/>
    <mergeCell ref="Q2:S2"/>
    <mergeCell ref="J22:L22"/>
    <mergeCell ref="N22:P22"/>
    <mergeCell ref="J5:L5"/>
    <mergeCell ref="N5:P5"/>
    <mergeCell ref="J2:N2"/>
  </mergeCells>
  <phoneticPr fontId="3" type="noConversion"/>
  <pageMargins left="0.59055118110236227" right="0.39370078740157483" top="0.59055118110236227" bottom="0.59055118110236227" header="0.51181102362204722" footer="0.51181102362204722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5" workbookViewId="0">
      <selection activeCell="A27" sqref="A27"/>
    </sheetView>
  </sheetViews>
  <sheetFormatPr defaultColWidth="11.42578125" defaultRowHeight="12.75" x14ac:dyDescent="0.2"/>
  <sheetData>
    <row r="1" spans="1:2" x14ac:dyDescent="0.2">
      <c r="A1" s="5" t="s">
        <v>16</v>
      </c>
      <c r="B1" t="s">
        <v>17</v>
      </c>
    </row>
    <row r="2" spans="1:2" ht="15" x14ac:dyDescent="0.25">
      <c r="A2" s="2" t="s">
        <v>18</v>
      </c>
      <c r="B2" t="s">
        <v>19</v>
      </c>
    </row>
    <row r="3" spans="1:2" x14ac:dyDescent="0.2">
      <c r="A3" s="6"/>
    </row>
    <row r="4" spans="1:2" ht="15" x14ac:dyDescent="0.25">
      <c r="A4" s="2" t="s">
        <v>20</v>
      </c>
      <c r="B4" t="s">
        <v>21</v>
      </c>
    </row>
    <row r="5" spans="1:2" ht="15" x14ac:dyDescent="0.25">
      <c r="A5" s="2" t="s">
        <v>22</v>
      </c>
      <c r="B5" t="s">
        <v>23</v>
      </c>
    </row>
    <row r="6" spans="1:2" x14ac:dyDescent="0.2">
      <c r="A6" s="6"/>
    </row>
    <row r="7" spans="1:2" x14ac:dyDescent="0.2">
      <c r="A7" s="5" t="s">
        <v>24</v>
      </c>
      <c r="B7" t="s">
        <v>25</v>
      </c>
    </row>
    <row r="8" spans="1:2" x14ac:dyDescent="0.2">
      <c r="A8" s="6"/>
    </row>
    <row r="9" spans="1:2" ht="15" x14ac:dyDescent="0.25">
      <c r="A9" s="2" t="s">
        <v>26</v>
      </c>
      <c r="B9" t="s">
        <v>27</v>
      </c>
    </row>
    <row r="10" spans="1:2" ht="15" x14ac:dyDescent="0.25">
      <c r="A10" s="2" t="s">
        <v>28</v>
      </c>
      <c r="B10" t="s">
        <v>29</v>
      </c>
    </row>
    <row r="11" spans="1:2" ht="15" x14ac:dyDescent="0.25">
      <c r="A11" s="2" t="s">
        <v>30</v>
      </c>
      <c r="B11" t="s">
        <v>31</v>
      </c>
    </row>
    <row r="12" spans="1:2" ht="25.5" x14ac:dyDescent="0.2">
      <c r="A12" s="5" t="s">
        <v>32</v>
      </c>
      <c r="B12" t="s">
        <v>33</v>
      </c>
    </row>
    <row r="13" spans="1:2" x14ac:dyDescent="0.2">
      <c r="A13" s="6"/>
    </row>
    <row r="14" spans="1:2" ht="15" x14ac:dyDescent="0.25">
      <c r="A14" s="2" t="s">
        <v>34</v>
      </c>
      <c r="B14" t="s">
        <v>33</v>
      </c>
    </row>
    <row r="15" spans="1:2" ht="15" x14ac:dyDescent="0.25">
      <c r="A15" s="2" t="s">
        <v>35</v>
      </c>
      <c r="B15" t="s">
        <v>36</v>
      </c>
    </row>
    <row r="16" spans="1:2" x14ac:dyDescent="0.2">
      <c r="A16" s="6"/>
    </row>
    <row r="17" spans="1:2" ht="15" x14ac:dyDescent="0.25">
      <c r="A17" s="2" t="s">
        <v>37</v>
      </c>
      <c r="B17" t="s">
        <v>38</v>
      </c>
    </row>
    <row r="18" spans="1:2" x14ac:dyDescent="0.2">
      <c r="A18" s="6"/>
    </row>
    <row r="19" spans="1:2" x14ac:dyDescent="0.2">
      <c r="A19" s="5" t="s">
        <v>39</v>
      </c>
      <c r="B19" t="s">
        <v>40</v>
      </c>
    </row>
    <row r="20" spans="1:2" x14ac:dyDescent="0.2">
      <c r="A20" s="5"/>
    </row>
    <row r="21" spans="1:2" ht="15" x14ac:dyDescent="0.25">
      <c r="A21" s="2" t="s">
        <v>41</v>
      </c>
      <c r="B21" t="s">
        <v>42</v>
      </c>
    </row>
    <row r="22" spans="1:2" ht="15" x14ac:dyDescent="0.25">
      <c r="A22" s="2" t="s">
        <v>43</v>
      </c>
      <c r="B22" t="s">
        <v>44</v>
      </c>
    </row>
    <row r="23" spans="1:2" ht="15" x14ac:dyDescent="0.25">
      <c r="A23" s="3"/>
    </row>
    <row r="24" spans="1:2" ht="15" x14ac:dyDescent="0.25">
      <c r="A24" s="2" t="s">
        <v>45</v>
      </c>
      <c r="B24" t="s">
        <v>46</v>
      </c>
    </row>
    <row r="25" spans="1:2" ht="15" x14ac:dyDescent="0.25">
      <c r="A25" s="2" t="s">
        <v>47</v>
      </c>
      <c r="B25" t="s">
        <v>48</v>
      </c>
    </row>
    <row r="26" spans="1:2" ht="15" x14ac:dyDescent="0.25">
      <c r="A26" s="3"/>
    </row>
    <row r="27" spans="1:2" ht="15" x14ac:dyDescent="0.25">
      <c r="A27" s="2" t="s">
        <v>49</v>
      </c>
      <c r="B27" t="s">
        <v>50</v>
      </c>
    </row>
    <row r="28" spans="1:2" ht="15" x14ac:dyDescent="0.25">
      <c r="A28" s="4" t="s">
        <v>51</v>
      </c>
      <c r="B28" t="s">
        <v>52</v>
      </c>
    </row>
    <row r="29" spans="1:2" ht="15" x14ac:dyDescent="0.25">
      <c r="A29" s="2" t="s">
        <v>24</v>
      </c>
      <c r="B29" t="s">
        <v>53</v>
      </c>
    </row>
    <row r="30" spans="1:2" ht="15" x14ac:dyDescent="0.25">
      <c r="A30" s="2" t="s">
        <v>54</v>
      </c>
      <c r="B30" t="s">
        <v>55</v>
      </c>
    </row>
    <row r="31" spans="1:2" ht="15" x14ac:dyDescent="0.25">
      <c r="A31" s="3"/>
    </row>
    <row r="32" spans="1:2" ht="15" x14ac:dyDescent="0.25">
      <c r="A32" s="4" t="s">
        <v>56</v>
      </c>
      <c r="B32" t="s">
        <v>57</v>
      </c>
    </row>
    <row r="33" spans="1:2" ht="15" x14ac:dyDescent="0.25">
      <c r="A33" s="2" t="s">
        <v>58</v>
      </c>
      <c r="B33" t="s">
        <v>59</v>
      </c>
    </row>
    <row r="34" spans="1:2" ht="15" x14ac:dyDescent="0.25">
      <c r="A34" s="2" t="s">
        <v>60</v>
      </c>
      <c r="B34" t="s">
        <v>61</v>
      </c>
    </row>
    <row r="35" spans="1:2" ht="15" x14ac:dyDescent="0.25">
      <c r="A35" s="4" t="s">
        <v>62</v>
      </c>
      <c r="B35" t="s">
        <v>63</v>
      </c>
    </row>
    <row r="36" spans="1:2" ht="15" x14ac:dyDescent="0.25">
      <c r="A36" s="4" t="s">
        <v>41</v>
      </c>
      <c r="B36" t="s">
        <v>53</v>
      </c>
    </row>
    <row r="37" spans="1:2" ht="15" x14ac:dyDescent="0.25">
      <c r="A37" s="4" t="s">
        <v>64</v>
      </c>
      <c r="B37" t="s">
        <v>65</v>
      </c>
    </row>
    <row r="38" spans="1:2" ht="15" x14ac:dyDescent="0.25">
      <c r="A38" s="3"/>
    </row>
    <row r="39" spans="1:2" ht="15" x14ac:dyDescent="0.25">
      <c r="A39" s="2" t="s">
        <v>66</v>
      </c>
      <c r="B39" t="s">
        <v>67</v>
      </c>
    </row>
    <row r="40" spans="1:2" ht="15" x14ac:dyDescent="0.25">
      <c r="A40" s="2" t="s">
        <v>68</v>
      </c>
      <c r="B40" t="s">
        <v>69</v>
      </c>
    </row>
    <row r="41" spans="1:2" ht="15" x14ac:dyDescent="0.25">
      <c r="A41" s="4" t="s">
        <v>70</v>
      </c>
      <c r="B41" t="s">
        <v>71</v>
      </c>
    </row>
    <row r="42" spans="1:2" ht="15" x14ac:dyDescent="0.25">
      <c r="A42" s="3"/>
    </row>
    <row r="43" spans="1:2" ht="15" x14ac:dyDescent="0.25">
      <c r="A43" s="2" t="s">
        <v>72</v>
      </c>
      <c r="B43" t="s">
        <v>73</v>
      </c>
    </row>
    <row r="44" spans="1:2" ht="15" x14ac:dyDescent="0.25">
      <c r="A44" s="3"/>
    </row>
    <row r="45" spans="1:2" ht="15" x14ac:dyDescent="0.25">
      <c r="A45" s="4" t="s">
        <v>74</v>
      </c>
      <c r="B45" t="s">
        <v>59</v>
      </c>
    </row>
    <row r="46" spans="1:2" ht="15" x14ac:dyDescent="0.25">
      <c r="A46" s="2" t="s">
        <v>75</v>
      </c>
      <c r="B4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Score_sheet</vt:lpstr>
      <vt:lpstr>Feuil1</vt:lpstr>
      <vt:lpstr>Score_sheet!Print_Area</vt:lpstr>
      <vt:lpstr>Score_sheet!Print_Titles</vt:lpstr>
    </vt:vector>
  </TitlesOfParts>
  <Company>Fédération Althérophilie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Augustin Brassard</dc:creator>
  <cp:lastModifiedBy>SWA</cp:lastModifiedBy>
  <cp:lastPrinted>2015-01-29T16:48:38Z</cp:lastPrinted>
  <dcterms:created xsi:type="dcterms:W3CDTF">2003-03-26T15:55:21Z</dcterms:created>
  <dcterms:modified xsi:type="dcterms:W3CDTF">2016-02-20T22:07:29Z</dcterms:modified>
</cp:coreProperties>
</file>