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5600" windowHeight="14300" tabRatio="447" activeTab="0"/>
  </bookViews>
  <sheets>
    <sheet name="Competition" sheetId="1" r:id="rId1"/>
    <sheet name="Men's Results" sheetId="2" r:id="rId2"/>
    <sheet name="Men's Sinclair" sheetId="3" r:id="rId3"/>
    <sheet name="Men's Robi" sheetId="4" r:id="rId4"/>
    <sheet name="Women's Results" sheetId="5" r:id="rId5"/>
    <sheet name="Women's Sinclair" sheetId="6" r:id="rId6"/>
    <sheet name="Women's Robi" sheetId="7" r:id="rId7"/>
    <sheet name="Men's Total Score" sheetId="8" r:id="rId8"/>
    <sheet name="Women - Total Score" sheetId="9" r:id="rId9"/>
  </sheets>
  <definedNames>
    <definedName name="_xlnm.Print_Titles" localSheetId="1">'Men''s Results'!$1:$2</definedName>
    <definedName name="_xlnm.Print_Titles" localSheetId="3">'Men''s Robi'!$1:$2</definedName>
    <definedName name="_xlnm.Print_Titles" localSheetId="2">'Men''s Sinclair'!$1:$2</definedName>
    <definedName name="_xlnm.Print_Titles" localSheetId="7">'Men''s Total Score'!$28:$28</definedName>
    <definedName name="_xlnm.Print_Titles" localSheetId="8">'Women - Total Score'!$28:$28</definedName>
    <definedName name="_xlnm.Print_Titles" localSheetId="4">'Women''s Results'!$1:$2</definedName>
    <definedName name="_xlnm.Print_Titles" localSheetId="6">'Women''s Robi'!$1:$2</definedName>
    <definedName name="_xlnm.Print_Titles" localSheetId="5">'Women''s Sinclair'!$1:$2</definedName>
  </definedNames>
  <calcPr fullCalcOnLoad="1"/>
</workbook>
</file>

<file path=xl/sharedStrings.xml><?xml version="1.0" encoding="utf-8"?>
<sst xmlns="http://schemas.openxmlformats.org/spreadsheetml/2006/main" count="1707" uniqueCount="305">
  <si>
    <t>Snatch Rank</t>
  </si>
  <si>
    <t>C&amp;J Rank</t>
  </si>
  <si>
    <t>M/F</t>
  </si>
  <si>
    <t>max</t>
  </si>
  <si>
    <t>A</t>
  </si>
  <si>
    <t xml:space="preserve">    </t>
  </si>
  <si>
    <t>Name :</t>
  </si>
  <si>
    <t>2021 Virtual SWA Senior/Masters Championships - Open Competition</t>
  </si>
  <si>
    <t xml:space="preserve"> City : </t>
  </si>
  <si>
    <t>Virtual</t>
  </si>
  <si>
    <t>Site :</t>
  </si>
  <si>
    <t xml:space="preserve">Organizer : </t>
  </si>
  <si>
    <t>Saskatchewan Weightlifting Association</t>
  </si>
  <si>
    <t>Date :</t>
  </si>
  <si>
    <t>2021-05-29</t>
  </si>
  <si>
    <t>Group F1</t>
  </si>
  <si>
    <t>Weigh-in Time: 2021-05-29 12:00</t>
  </si>
  <si>
    <t>Start Time: 2021-05-29 14:00</t>
  </si>
  <si>
    <t>Announcer</t>
  </si>
  <si>
    <t>Referee 1</t>
  </si>
  <si>
    <t xml:space="preserve"> </t>
  </si>
  <si>
    <t>Marshall</t>
  </si>
  <si>
    <t>Referee 2</t>
  </si>
  <si>
    <t>Timekeeper</t>
  </si>
  <si>
    <t>Referee 3</t>
  </si>
  <si>
    <t>Controller</t>
  </si>
  <si>
    <t>Group F2</t>
  </si>
  <si>
    <t>Weigh-in Time: 2021-05-29 15:00</t>
  </si>
  <si>
    <t>Start Time: 2021-05-29 17:00</t>
  </si>
  <si>
    <t>Group M1</t>
  </si>
  <si>
    <t>Weigh-in Time: 2021-05-30 07:00</t>
  </si>
  <si>
    <t>Start Time: 2021-05-30 09:00</t>
  </si>
  <si>
    <t>Group F3</t>
  </si>
  <si>
    <t>Weigh-in Time: 2021-05-30 09:30</t>
  </si>
  <si>
    <t>Start Time: 2021-05-30 11:30</t>
  </si>
  <si>
    <t>Group M2</t>
  </si>
  <si>
    <t>Weigh-in Time: 2021-05-30 12:30</t>
  </si>
  <si>
    <t>Start Time: 2021-05-30 14:30</t>
  </si>
  <si>
    <t>Group F4</t>
  </si>
  <si>
    <t>Weigh-in Time: 2021-05-30 15:30</t>
  </si>
  <si>
    <t>Start Time: 2021-05-30 17:30</t>
  </si>
  <si>
    <t>Lot</t>
  </si>
  <si>
    <t>Last Name</t>
  </si>
  <si>
    <t>First Name</t>
  </si>
  <si>
    <t>Cat.</t>
  </si>
  <si>
    <t>B.W.</t>
  </si>
  <si>
    <t>Team</t>
  </si>
  <si>
    <t>Born</t>
  </si>
  <si>
    <t>Snatch</t>
  </si>
  <si>
    <t>Clean&amp;Jerk</t>
  </si>
  <si>
    <t>Total</t>
  </si>
  <si>
    <t>Max</t>
  </si>
  <si>
    <t>Yth</t>
  </si>
  <si>
    <t>Jr</t>
  </si>
  <si>
    <t>Sr</t>
  </si>
  <si>
    <t>Simes</t>
  </si>
  <si>
    <t>Ronan</t>
  </si>
  <si>
    <t>M 35</t>
  </si>
  <si>
    <t>K2</t>
  </si>
  <si>
    <t>2010</t>
  </si>
  <si>
    <t>McCarthy</t>
  </si>
  <si>
    <t>Thomas</t>
  </si>
  <si>
    <t>M 55</t>
  </si>
  <si>
    <t>306 W.C.</t>
  </si>
  <si>
    <t>Pineda</t>
  </si>
  <si>
    <t>Christian</t>
  </si>
  <si>
    <t>M 67</t>
  </si>
  <si>
    <t>Synergy Strength</t>
  </si>
  <si>
    <t>1983</t>
  </si>
  <si>
    <t>Astle</t>
  </si>
  <si>
    <t>Craig</t>
  </si>
  <si>
    <t>M 73</t>
  </si>
  <si>
    <t>1981</t>
  </si>
  <si>
    <t>Gardiner</t>
  </si>
  <si>
    <t>Scott</t>
  </si>
  <si>
    <t>M 81</t>
  </si>
  <si>
    <t>SaskPro CrossFit</t>
  </si>
  <si>
    <t>1965</t>
  </si>
  <si>
    <t>Brown</t>
  </si>
  <si>
    <t>Mckay</t>
  </si>
  <si>
    <t>2000</t>
  </si>
  <si>
    <t>Kirkup</t>
  </si>
  <si>
    <t>Jack</t>
  </si>
  <si>
    <t>M 89</t>
  </si>
  <si>
    <t>1999</t>
  </si>
  <si>
    <t>Sather</t>
  </si>
  <si>
    <t>Brett</t>
  </si>
  <si>
    <t>SaskPro Crossfit</t>
  </si>
  <si>
    <t>Tim</t>
  </si>
  <si>
    <t>Noble</t>
  </si>
  <si>
    <t>1976</t>
  </si>
  <si>
    <t>Miller</t>
  </si>
  <si>
    <t>Brennan</t>
  </si>
  <si>
    <t>1985</t>
  </si>
  <si>
    <t>Glass</t>
  </si>
  <si>
    <t>M 96</t>
  </si>
  <si>
    <t>Shrinkingshutski</t>
  </si>
  <si>
    <t>1971</t>
  </si>
  <si>
    <t>Moe</t>
  </si>
  <si>
    <t>Travis</t>
  </si>
  <si>
    <t>M 102</t>
  </si>
  <si>
    <t>1982</t>
  </si>
  <si>
    <t>Nash</t>
  </si>
  <si>
    <t>1998</t>
  </si>
  <si>
    <t>Ermine</t>
  </si>
  <si>
    <t>Edmund</t>
  </si>
  <si>
    <t>Saskpro</t>
  </si>
  <si>
    <t>1979</t>
  </si>
  <si>
    <t>Greenbank</t>
  </si>
  <si>
    <t>Kaden</t>
  </si>
  <si>
    <t>YTH M 61</t>
  </si>
  <si>
    <t>Living Skies CrossFit</t>
  </si>
  <si>
    <t>2006</t>
  </si>
  <si>
    <t>Smith</t>
  </si>
  <si>
    <t>Blayze</t>
  </si>
  <si>
    <t>YTH M 67</t>
  </si>
  <si>
    <t>H and M Fittness</t>
  </si>
  <si>
    <t>2008</t>
  </si>
  <si>
    <t>Benjamin</t>
  </si>
  <si>
    <t>Ryder</t>
  </si>
  <si>
    <t>YTH M 81</t>
  </si>
  <si>
    <t>Sinclair</t>
  </si>
  <si>
    <t>Rank</t>
  </si>
  <si>
    <t>Robi</t>
  </si>
  <si>
    <t>Rae</t>
  </si>
  <si>
    <t>Alix</t>
  </si>
  <si>
    <t>F 35</t>
  </si>
  <si>
    <t>Jacobson</t>
  </si>
  <si>
    <t>Celena</t>
  </si>
  <si>
    <t>PA Olympic</t>
  </si>
  <si>
    <t>Young</t>
  </si>
  <si>
    <t>Anne-Marie</t>
  </si>
  <si>
    <t>F 49</t>
  </si>
  <si>
    <t>Mettle PTC</t>
  </si>
  <si>
    <t>1986</t>
  </si>
  <si>
    <t>Le</t>
  </si>
  <si>
    <t>Kathee</t>
  </si>
  <si>
    <t>F 55</t>
  </si>
  <si>
    <t>306 Weightlifting Club</t>
  </si>
  <si>
    <t>1992</t>
  </si>
  <si>
    <t>Isabella</t>
  </si>
  <si>
    <t>2003</t>
  </si>
  <si>
    <t>Hanna</t>
  </si>
  <si>
    <t>H/M Fitness</t>
  </si>
  <si>
    <t>Best</t>
  </si>
  <si>
    <t>Georgia</t>
  </si>
  <si>
    <t>F 59</t>
  </si>
  <si>
    <t>Shrinking Shutski</t>
  </si>
  <si>
    <t>Gay</t>
  </si>
  <si>
    <t>Emily</t>
  </si>
  <si>
    <t>Saskpro Crossfit</t>
  </si>
  <si>
    <t>Thompson</t>
  </si>
  <si>
    <t>Abra</t>
  </si>
  <si>
    <t>F 64</t>
  </si>
  <si>
    <t>Unaffiliated-Garage</t>
  </si>
  <si>
    <t>1989</t>
  </si>
  <si>
    <t>Blachford</t>
  </si>
  <si>
    <t>Kari</t>
  </si>
  <si>
    <t>1977</t>
  </si>
  <si>
    <t>Robson</t>
  </si>
  <si>
    <t>Frances</t>
  </si>
  <si>
    <t>Synergy Strength, Saskatoon</t>
  </si>
  <si>
    <t>1959</t>
  </si>
  <si>
    <t>Brady</t>
  </si>
  <si>
    <t>Lynn</t>
  </si>
  <si>
    <t>Ashworth</t>
  </si>
  <si>
    <t>Alexis</t>
  </si>
  <si>
    <t>F 71</t>
  </si>
  <si>
    <t>Crossfit Iron Society/Synergy Strength</t>
  </si>
  <si>
    <t>Molder</t>
  </si>
  <si>
    <t>Mandy</t>
  </si>
  <si>
    <t>Kolody</t>
  </si>
  <si>
    <t>Hailey</t>
  </si>
  <si>
    <t>2002</t>
  </si>
  <si>
    <t>Herbert</t>
  </si>
  <si>
    <t>Martene</t>
  </si>
  <si>
    <t>CrossFit Core Ktown</t>
  </si>
  <si>
    <t>Henry</t>
  </si>
  <si>
    <t>Kianne</t>
  </si>
  <si>
    <t>1996</t>
  </si>
  <si>
    <t>Booth</t>
  </si>
  <si>
    <t>Jamie</t>
  </si>
  <si>
    <t>Schultz</t>
  </si>
  <si>
    <t>Jolyn</t>
  </si>
  <si>
    <t>1970</t>
  </si>
  <si>
    <t>Jabour</t>
  </si>
  <si>
    <t>Chelsea</t>
  </si>
  <si>
    <t>F 76</t>
  </si>
  <si>
    <t>1995</t>
  </si>
  <si>
    <t>Mithcell</t>
  </si>
  <si>
    <t>Stephanie</t>
  </si>
  <si>
    <t>Pretorius</t>
  </si>
  <si>
    <t>Marni</t>
  </si>
  <si>
    <t>Moore</t>
  </si>
  <si>
    <t>Jade</t>
  </si>
  <si>
    <t>1993</t>
  </si>
  <si>
    <t>Behrns</t>
  </si>
  <si>
    <t>Jenn</t>
  </si>
  <si>
    <t>F 81</t>
  </si>
  <si>
    <t>Mauvieux</t>
  </si>
  <si>
    <t>Kristin</t>
  </si>
  <si>
    <t>Kawula</t>
  </si>
  <si>
    <t>Katherine</t>
  </si>
  <si>
    <t>Reid</t>
  </si>
  <si>
    <t>Jil</t>
  </si>
  <si>
    <t>1980</t>
  </si>
  <si>
    <t>Dolph</t>
  </si>
  <si>
    <t>Terri</t>
  </si>
  <si>
    <t>F 87</t>
  </si>
  <si>
    <t>1987</t>
  </si>
  <si>
    <t>Yuzbasheva</t>
  </si>
  <si>
    <t>Janyce</t>
  </si>
  <si>
    <t>Exner-Williams</t>
  </si>
  <si>
    <t>Cassandra</t>
  </si>
  <si>
    <t>F &gt;87</t>
  </si>
  <si>
    <t>Bunch</t>
  </si>
  <si>
    <t>Christine</t>
  </si>
  <si>
    <t>Jodie</t>
  </si>
  <si>
    <t>Klein</t>
  </si>
  <si>
    <t>Mallory</t>
  </si>
  <si>
    <t>Gervais</t>
  </si>
  <si>
    <t>Karsyn</t>
  </si>
  <si>
    <t>YTH F 40</t>
  </si>
  <si>
    <t>Annalise</t>
  </si>
  <si>
    <t>YTH F 49</t>
  </si>
  <si>
    <t>Makenna</t>
  </si>
  <si>
    <t>YTH F 55</t>
  </si>
  <si>
    <t>Cochrane</t>
  </si>
  <si>
    <t>Kaida</t>
  </si>
  <si>
    <t>2007</t>
  </si>
  <si>
    <t>Erica</t>
  </si>
  <si>
    <t>Gracie</t>
  </si>
  <si>
    <t>Huet</t>
  </si>
  <si>
    <t>Wardrope</t>
  </si>
  <si>
    <t>Vashti</t>
  </si>
  <si>
    <t>Rutten</t>
  </si>
  <si>
    <t>Katelyn</t>
  </si>
  <si>
    <t>Frecon</t>
  </si>
  <si>
    <t>Chloe</t>
  </si>
  <si>
    <t>Baggett</t>
  </si>
  <si>
    <t>Dominique</t>
  </si>
  <si>
    <t>YTH F 59</t>
  </si>
  <si>
    <t>Robinson</t>
  </si>
  <si>
    <t>Tristen</t>
  </si>
  <si>
    <t>YTH F 64</t>
  </si>
  <si>
    <t>2004</t>
  </si>
  <si>
    <t>Waddell</t>
  </si>
  <si>
    <t>Hannah</t>
  </si>
  <si>
    <t>YTH F 76</t>
  </si>
  <si>
    <t>Synergy strength</t>
  </si>
  <si>
    <t>Littlechief</t>
  </si>
  <si>
    <t>Talen</t>
  </si>
  <si>
    <t>YTH F 81</t>
  </si>
  <si>
    <t>Thompson-hill</t>
  </si>
  <si>
    <t>YTH F &gt;81</t>
  </si>
  <si>
    <t>306 weightlifting club</t>
  </si>
  <si>
    <t>Klein-Arcand</t>
  </si>
  <si>
    <t>Summer</t>
  </si>
  <si>
    <t>2005</t>
  </si>
  <si>
    <t>East</t>
  </si>
  <si>
    <t>Kirsten</t>
  </si>
  <si>
    <t>Men - Team Ranking (Total)</t>
  </si>
  <si>
    <t>Points</t>
  </si>
  <si>
    <t>Men</t>
  </si>
  <si>
    <t>Details per Athlete</t>
  </si>
  <si>
    <t>Gender</t>
  </si>
  <si>
    <t>Rank (Total)</t>
  </si>
  <si>
    <t>Points (Total)</t>
  </si>
  <si>
    <t>Rank within Team</t>
  </si>
  <si>
    <t>Points scored for Team</t>
  </si>
  <si>
    <t>M</t>
  </si>
  <si>
    <t>306 W.C._M</t>
  </si>
  <si>
    <t>H and M Fittness_M</t>
  </si>
  <si>
    <t>K2_M</t>
  </si>
  <si>
    <t>Living Skies CrossFit_M</t>
  </si>
  <si>
    <t>SaskPro CrossFit_M</t>
  </si>
  <si>
    <t>SaskPro Crossfit_M</t>
  </si>
  <si>
    <t>Saskpro_M</t>
  </si>
  <si>
    <t>Shrinkingshutski_M</t>
  </si>
  <si>
    <t>Synergy Strength_M</t>
  </si>
  <si>
    <t>_M</t>
  </si>
  <si>
    <t>Number of Athletes</t>
  </si>
  <si>
    <t>Number of Teams</t>
  </si>
  <si>
    <t>Men per Team</t>
  </si>
  <si>
    <t>Women - Team Ranking (Total)</t>
  </si>
  <si>
    <t>Women</t>
  </si>
  <si>
    <t>F</t>
  </si>
  <si>
    <t>306 Weightlifting Club_F</t>
  </si>
  <si>
    <t>306 weightlifting club_F</t>
  </si>
  <si>
    <t>CrossFit Core Ktown_F</t>
  </si>
  <si>
    <t>Crossfit Iron Society/Synergy Strength_F</t>
  </si>
  <si>
    <t>H/M Fitness_F</t>
  </si>
  <si>
    <t>K2_F</t>
  </si>
  <si>
    <t>Living Skies CrossFit_F</t>
  </si>
  <si>
    <t>Mettle PTC_F</t>
  </si>
  <si>
    <t>PA Olympic_F</t>
  </si>
  <si>
    <t>SaskPro Crossfit_F</t>
  </si>
  <si>
    <t>Saskpro Crossfit_F</t>
  </si>
  <si>
    <t>Shrinking Shutski_F</t>
  </si>
  <si>
    <t>Synergy Strength_F</t>
  </si>
  <si>
    <t>Synergy Strength, Saskatoon_F</t>
  </si>
  <si>
    <t>Synergy strength_F</t>
  </si>
  <si>
    <t>Unaffiliated-Garage_F</t>
  </si>
  <si>
    <t>_F</t>
  </si>
  <si>
    <t>Women per Team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</si>
</sst>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.0;&quot;&quot;"/>
    <numFmt numFmtId="181" formatCode="0;\(0\);\-"/>
    <numFmt numFmtId="182" formatCode="0.000;&quot;&quot;;\-"/>
    <numFmt numFmtId="183" formatCode="#,##0&quot;     &quot;;&quot; (&quot;#,##0&quot;)    &quot;;&quot; -&quot;#&quot;     &quot;;@\ "/>
    <numFmt numFmtId="184" formatCode="#"/>
    <numFmt numFmtId="185" formatCode="0;&quot;&quot;"/>
    <numFmt numFmtId="186" formatCode="0\ ;\(0\)\ ;\-\ "/>
    <numFmt numFmtId="187" formatCode="0;&quot;&quot;;\-"/>
    <numFmt numFmtId="188" formatCode="0;\-;\-"/>
    <numFmt numFmtId="189" formatCode="0.000;;\-"/>
    <numFmt numFmtId="190" formatCode="_-#,##0;[Red]\(#,##0\);\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8.8"/>
      <color indexed="12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3" borderId="1" applyNumberFormat="0" applyAlignment="0" applyProtection="0"/>
    <xf numFmtId="0" fontId="3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5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8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84" fontId="0" fillId="0" borderId="10" xfId="0" applyNumberFormat="1" applyBorder="1" applyAlignment="1">
      <alignment wrapText="1"/>
    </xf>
    <xf numFmtId="0" fontId="0" fillId="0" borderId="11" xfId="0" applyBorder="1" applyAlignment="1">
      <alignment/>
    </xf>
    <xf numFmtId="185" fontId="0" fillId="0" borderId="11" xfId="0" applyNumberFormat="1" applyBorder="1" applyAlignment="1">
      <alignment/>
    </xf>
    <xf numFmtId="187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7" fillId="36" borderId="0" xfId="0" applyFont="1" applyFill="1" applyAlignment="1">
      <alignment/>
    </xf>
    <xf numFmtId="0" fontId="0" fillId="37" borderId="14" xfId="0" applyFill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183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81" fontId="9" fillId="0" borderId="15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 applyProtection="1">
      <alignment horizontal="right" vertical="center" wrapText="1"/>
      <protection locked="0"/>
    </xf>
    <xf numFmtId="49" fontId="9" fillId="0" borderId="16" xfId="0" applyNumberFormat="1" applyFont="1" applyBorder="1" applyAlignment="1" applyProtection="1">
      <alignment vertical="center"/>
      <protection locked="0"/>
    </xf>
    <xf numFmtId="1" fontId="8" fillId="0" borderId="15" xfId="0" applyNumberFormat="1" applyFont="1" applyBorder="1" applyAlignment="1">
      <alignment horizontal="center" vertical="center"/>
    </xf>
    <xf numFmtId="0" fontId="7" fillId="37" borderId="14" xfId="0" applyFont="1" applyFill="1" applyBorder="1" applyAlignment="1">
      <alignment horizontal="center"/>
    </xf>
    <xf numFmtId="1" fontId="0" fillId="37" borderId="14" xfId="0" applyNumberFormat="1" applyFill="1" applyBorder="1" applyAlignment="1">
      <alignment horizontal="center"/>
    </xf>
    <xf numFmtId="0" fontId="0" fillId="37" borderId="17" xfId="0" applyFill="1" applyBorder="1" applyAlignment="1" applyProtection="1">
      <alignment horizontal="center"/>
      <protection locked="0"/>
    </xf>
    <xf numFmtId="0" fontId="0" fillId="37" borderId="18" xfId="0" applyFill="1" applyBorder="1" applyAlignment="1">
      <alignment horizontal="center"/>
    </xf>
    <xf numFmtId="187" fontId="8" fillId="0" borderId="15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 applyProtection="1">
      <alignment vertical="center"/>
      <protection locked="0"/>
    </xf>
    <xf numFmtId="1" fontId="0" fillId="37" borderId="18" xfId="0" applyNumberFormat="1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187" fontId="8" fillId="0" borderId="21" xfId="0" applyNumberFormat="1" applyFont="1" applyBorder="1" applyAlignment="1">
      <alignment horizontal="center" vertical="center"/>
    </xf>
    <xf numFmtId="184" fontId="0" fillId="0" borderId="22" xfId="0" applyNumberFormat="1" applyBorder="1" applyAlignment="1">
      <alignment wrapText="1"/>
    </xf>
    <xf numFmtId="0" fontId="0" fillId="0" borderId="10" xfId="0" applyBorder="1" applyAlignment="1">
      <alignment wrapText="1"/>
    </xf>
    <xf numFmtId="18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85" fontId="0" fillId="0" borderId="23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185" fontId="0" fillId="0" borderId="23" xfId="0" applyNumberForma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right" wrapText="1"/>
    </xf>
    <xf numFmtId="0" fontId="0" fillId="0" borderId="26" xfId="0" applyBorder="1" applyAlignment="1">
      <alignment wrapText="1"/>
    </xf>
    <xf numFmtId="181" fontId="15" fillId="0" borderId="21" xfId="0" applyNumberFormat="1" applyFont="1" applyBorder="1" applyAlignment="1" applyProtection="1">
      <alignment horizontal="center" vertical="center"/>
      <protection locked="0"/>
    </xf>
    <xf numFmtId="181" fontId="15" fillId="0" borderId="15" xfId="0" applyNumberFormat="1" applyFont="1" applyBorder="1" applyAlignment="1">
      <alignment horizontal="center" vertical="center"/>
    </xf>
    <xf numFmtId="1" fontId="16" fillId="37" borderId="14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27" xfId="0" applyFill="1" applyBorder="1" applyAlignment="1" applyProtection="1">
      <alignment horizontal="center"/>
      <protection locked="0"/>
    </xf>
    <xf numFmtId="0" fontId="0" fillId="37" borderId="28" xfId="0" applyFill="1" applyBorder="1" applyAlignment="1" applyProtection="1">
      <alignment horizontal="center"/>
      <protection locked="0"/>
    </xf>
    <xf numFmtId="0" fontId="0" fillId="37" borderId="29" xfId="0" applyFill="1" applyBorder="1" applyAlignment="1" applyProtection="1">
      <alignment horizontal="center"/>
      <protection locked="0"/>
    </xf>
    <xf numFmtId="0" fontId="7" fillId="37" borderId="27" xfId="0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/>
    </xf>
    <xf numFmtId="0" fontId="0" fillId="37" borderId="30" xfId="0" applyFill="1" applyBorder="1" applyAlignment="1" applyProtection="1">
      <alignment horizontal="center"/>
      <protection locked="0"/>
    </xf>
    <xf numFmtId="0" fontId="0" fillId="37" borderId="31" xfId="0" applyFill="1" applyBorder="1" applyAlignment="1" applyProtection="1">
      <alignment horizontal="center"/>
      <protection locked="0"/>
    </xf>
    <xf numFmtId="0" fontId="0" fillId="37" borderId="32" xfId="0" applyFill="1" applyBorder="1" applyAlignment="1" applyProtection="1">
      <alignment horizontal="center"/>
      <protection locked="0"/>
    </xf>
    <xf numFmtId="0" fontId="0" fillId="37" borderId="14" xfId="0" applyFill="1" applyBorder="1" applyAlignment="1" applyProtection="1">
      <alignment horizontal="center"/>
      <protection locked="0"/>
    </xf>
    <xf numFmtId="0" fontId="0" fillId="37" borderId="33" xfId="0" applyFill="1" applyBorder="1" applyAlignment="1" applyProtection="1">
      <alignment horizontal="center"/>
      <protection locked="0"/>
    </xf>
    <xf numFmtId="0" fontId="0" fillId="37" borderId="20" xfId="0" applyFill="1" applyBorder="1" applyAlignment="1" applyProtection="1">
      <alignment horizontal="center"/>
      <protection locked="0"/>
    </xf>
    <xf numFmtId="0" fontId="0" fillId="37" borderId="34" xfId="0" applyFill="1" applyBorder="1" applyAlignment="1" applyProtection="1">
      <alignment horizontal="center"/>
      <protection locked="0"/>
    </xf>
    <xf numFmtId="0" fontId="0" fillId="37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37" borderId="35" xfId="0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0" fontId="0" fillId="37" borderId="36" xfId="0" applyFill="1" applyBorder="1" applyAlignment="1" applyProtection="1">
      <alignment horizontal="center"/>
      <protection locked="0"/>
    </xf>
    <xf numFmtId="0" fontId="0" fillId="37" borderId="37" xfId="0" applyFill="1" applyBorder="1" applyAlignment="1" applyProtection="1">
      <alignment horizontal="center"/>
      <protection locked="0"/>
    </xf>
    <xf numFmtId="0" fontId="0" fillId="37" borderId="38" xfId="0" applyFill="1" applyBorder="1" applyAlignment="1" applyProtection="1">
      <alignment horizontal="center"/>
      <protection locked="0"/>
    </xf>
    <xf numFmtId="0" fontId="7" fillId="37" borderId="35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0" fillId="37" borderId="15" xfId="0" applyFill="1" applyBorder="1" applyAlignment="1" applyProtection="1">
      <alignment horizontal="center" wrapText="1"/>
      <protection locked="0"/>
    </xf>
    <xf numFmtId="180" fontId="0" fillId="37" borderId="15" xfId="0" applyNumberFormat="1" applyFill="1" applyBorder="1" applyAlignment="1" applyProtection="1">
      <alignment horizontal="center" wrapText="1"/>
      <protection locked="0"/>
    </xf>
    <xf numFmtId="0" fontId="0" fillId="37" borderId="35" xfId="0" applyFill="1" applyBorder="1" applyAlignment="1" applyProtection="1">
      <alignment horizontal="center" wrapText="1"/>
      <protection locked="0"/>
    </xf>
    <xf numFmtId="0" fontId="0" fillId="37" borderId="12" xfId="0" applyFill="1" applyBorder="1" applyAlignment="1" applyProtection="1">
      <alignment horizontal="center" wrapText="1"/>
      <protection locked="0"/>
    </xf>
    <xf numFmtId="0" fontId="0" fillId="37" borderId="15" xfId="0" applyFill="1" applyBorder="1" applyAlignment="1" applyProtection="1">
      <alignment horizontal="center"/>
      <protection locked="0"/>
    </xf>
    <xf numFmtId="14" fontId="0" fillId="37" borderId="15" xfId="0" applyNumberFormat="1" applyFill="1" applyBorder="1" applyAlignment="1" applyProtection="1">
      <alignment horizont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e 1" xfId="46"/>
    <cellStyle name="Emphase 2" xfId="47"/>
    <cellStyle name="Emphase 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en hypertexte 2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itre 1" xfId="67"/>
    <cellStyle name="Titre 1 1" xfId="68"/>
    <cellStyle name="Titre 1 1 1" xfId="69"/>
    <cellStyle name="Titre de la feuille" xfId="70"/>
    <cellStyle name="Total" xfId="71"/>
    <cellStyle name="Warning Text" xfId="72"/>
  </cellStyles>
  <dxfs count="6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D9D9"/>
      <rgbColor rgb="0099CC00"/>
      <rgbColor rgb="00FFCC00"/>
      <rgbColor rgb="00FF9900"/>
      <rgbColor rgb="00FF4040"/>
      <rgbColor rgb="00666699"/>
      <rgbColor rgb="0066B38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showGridLines="0" tabSelected="1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9.8515625" style="0" bestFit="1" customWidth="1"/>
    <col min="2" max="2" width="8.7109375" style="0" customWidth="1"/>
    <col min="3" max="3" width="10.140625" style="0" bestFit="1" customWidth="1"/>
    <col min="4" max="4" width="27.421875" style="0" bestFit="1" customWidth="1"/>
    <col min="5" max="7" width="8.7109375" style="0" customWidth="1"/>
    <col min="8" max="8" width="8.8515625" style="0" bestFit="1" customWidth="1"/>
    <col min="9" max="9" width="24.28125" style="0" bestFit="1" customWidth="1"/>
    <col min="10" max="10" width="10.140625" style="0" bestFit="1" customWidth="1"/>
    <col min="11" max="11" width="32.28125" style="0" bestFit="1" customWidth="1"/>
    <col min="12" max="12" width="8.7109375" style="0" customWidth="1"/>
    <col min="13" max="13" width="1.7109375" style="0" bestFit="1" customWidth="1"/>
    <col min="14" max="14" width="8.7109375" style="22" customWidth="1"/>
    <col min="15" max="17" width="8.7109375" style="1" customWidth="1"/>
    <col min="18" max="18" width="8.7109375" style="0" customWidth="1"/>
    <col min="19" max="19" width="16.421875" style="22" customWidth="1"/>
    <col min="20" max="16384" width="11.421875" style="0" customWidth="1"/>
  </cols>
  <sheetData>
    <row r="1" spans="1:11" ht="18">
      <c r="A1" s="51" t="s">
        <v>6</v>
      </c>
      <c r="B1" s="65" t="s">
        <v>7</v>
      </c>
      <c r="C1" s="65"/>
      <c r="D1" s="65"/>
      <c r="E1" s="65"/>
      <c r="F1" s="65"/>
      <c r="G1" s="65"/>
      <c r="H1" s="51"/>
      <c r="I1" s="51"/>
      <c r="J1" s="51" t="s">
        <v>8</v>
      </c>
      <c r="K1" s="52" t="s">
        <v>9</v>
      </c>
    </row>
    <row r="2" spans="1:11" ht="12.75">
      <c r="A2" s="51" t="s">
        <v>10</v>
      </c>
      <c r="B2" s="66" t="s">
        <v>9</v>
      </c>
      <c r="C2" s="66"/>
      <c r="D2" s="66"/>
      <c r="E2" s="66"/>
      <c r="F2" s="66"/>
      <c r="G2" s="66"/>
      <c r="H2" s="51"/>
      <c r="I2" s="51"/>
      <c r="J2" s="51" t="s">
        <v>11</v>
      </c>
      <c r="K2" s="52" t="s">
        <v>12</v>
      </c>
    </row>
    <row r="3" spans="1:8" ht="12.75">
      <c r="A3" s="51" t="s">
        <v>13</v>
      </c>
      <c r="B3" s="66" t="s">
        <v>14</v>
      </c>
      <c r="C3" s="66"/>
      <c r="D3" s="66"/>
      <c r="E3" s="66"/>
      <c r="F3" s="66"/>
      <c r="G3" s="66"/>
      <c r="H3" s="51"/>
    </row>
    <row r="4" spans="1:8" ht="12.75">
      <c r="A4" s="51"/>
      <c r="B4" s="51"/>
      <c r="C4" s="51"/>
      <c r="H4" s="51"/>
    </row>
    <row r="5" ht="15.75">
      <c r="A5" s="53"/>
    </row>
    <row r="6" spans="14:19" ht="12.75">
      <c r="N6"/>
      <c r="O6"/>
      <c r="P6"/>
      <c r="Q6"/>
      <c r="S6"/>
    </row>
    <row r="7" spans="1:17" ht="20.25" customHeight="1">
      <c r="A7" s="54" t="s">
        <v>15</v>
      </c>
      <c r="B7" s="55"/>
      <c r="C7" s="55" t="s">
        <v>5</v>
      </c>
      <c r="D7" s="52" t="s">
        <v>16</v>
      </c>
      <c r="G7" s="55"/>
      <c r="H7" s="55"/>
      <c r="I7" t="s">
        <v>17</v>
      </c>
      <c r="J7" s="55"/>
      <c r="L7" s="56"/>
      <c r="O7" s="57"/>
      <c r="P7" s="57"/>
      <c r="Q7" s="55"/>
    </row>
    <row r="8" spans="1:19" s="3" customFormat="1" ht="7.5" customHeight="1">
      <c r="A8" s="58"/>
      <c r="B8" s="55"/>
      <c r="C8" s="55"/>
      <c r="D8" s="52"/>
      <c r="G8" s="55"/>
      <c r="H8" s="55"/>
      <c r="I8" s="55"/>
      <c r="K8"/>
      <c r="L8" s="55"/>
      <c r="N8" s="56"/>
      <c r="Q8" s="57"/>
      <c r="R8" s="57"/>
      <c r="S8" s="55"/>
    </row>
    <row r="9" spans="3:13" s="3" customFormat="1" ht="12.75" customHeight="1">
      <c r="C9" s="51" t="s">
        <v>18</v>
      </c>
      <c r="D9" s="52"/>
      <c r="H9" s="51" t="s">
        <v>19</v>
      </c>
      <c r="I9" s="52"/>
      <c r="L9" s="51"/>
      <c r="M9" s="52" t="s">
        <v>20</v>
      </c>
    </row>
    <row r="10" spans="3:19" s="52" customFormat="1" ht="12.75" customHeight="1">
      <c r="C10" s="51" t="s">
        <v>21</v>
      </c>
      <c r="E10" s="1"/>
      <c r="H10" s="51" t="s">
        <v>22</v>
      </c>
      <c r="K10" s="1"/>
      <c r="N10" s="1"/>
      <c r="P10"/>
      <c r="R10" s="59"/>
      <c r="S10"/>
    </row>
    <row r="11" spans="3:19" ht="12.75" customHeight="1">
      <c r="C11" s="51" t="s">
        <v>23</v>
      </c>
      <c r="D11" s="52"/>
      <c r="E11" s="1"/>
      <c r="H11" s="51" t="s">
        <v>24</v>
      </c>
      <c r="I11" s="52"/>
      <c r="J11" s="52"/>
      <c r="K11" s="1"/>
      <c r="M11" s="52"/>
      <c r="N11" s="1"/>
      <c r="O11" s="52"/>
      <c r="Q11" s="60"/>
      <c r="R11" s="59"/>
      <c r="S11"/>
    </row>
    <row r="12" spans="3:19" ht="12.75" customHeight="1">
      <c r="C12" s="51" t="s">
        <v>25</v>
      </c>
      <c r="D12" s="59"/>
      <c r="J12" s="1"/>
      <c r="K12" s="1"/>
      <c r="N12"/>
      <c r="S12"/>
    </row>
    <row r="13" spans="7:19" ht="13.5" customHeight="1"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5:19" ht="13.5" customHeight="1">
      <c r="E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7" ht="20.25" customHeight="1">
      <c r="A15" s="54" t="s">
        <v>26</v>
      </c>
      <c r="B15" s="55"/>
      <c r="C15" s="55" t="s">
        <v>5</v>
      </c>
      <c r="D15" s="52" t="s">
        <v>27</v>
      </c>
      <c r="G15" s="55"/>
      <c r="H15" s="55"/>
      <c r="I15" t="s">
        <v>28</v>
      </c>
      <c r="J15" s="55"/>
      <c r="L15" s="56"/>
      <c r="O15" s="57"/>
      <c r="P15" s="57"/>
      <c r="Q15" s="55"/>
    </row>
    <row r="16" spans="1:19" ht="7.5" customHeight="1">
      <c r="A16" s="58"/>
      <c r="B16" s="55"/>
      <c r="C16" s="55"/>
      <c r="D16" s="52"/>
      <c r="G16" s="55"/>
      <c r="H16" s="55"/>
      <c r="I16" s="55"/>
      <c r="L16" s="55"/>
      <c r="N16" s="56"/>
      <c r="Q16" s="57"/>
      <c r="R16" s="57"/>
      <c r="S16" s="55"/>
    </row>
    <row r="17" spans="3:13" s="1" customFormat="1" ht="12.75" customHeight="1">
      <c r="C17" s="51" t="s">
        <v>18</v>
      </c>
      <c r="D17" s="52"/>
      <c r="H17" s="51" t="s">
        <v>19</v>
      </c>
      <c r="I17" s="52"/>
      <c r="L17" s="51"/>
      <c r="M17" s="52" t="s">
        <v>20</v>
      </c>
    </row>
    <row r="18" spans="3:19" s="1" customFormat="1" ht="12.75" customHeight="1">
      <c r="C18" s="51" t="s">
        <v>21</v>
      </c>
      <c r="D18" s="52"/>
      <c r="H18" s="51" t="s">
        <v>22</v>
      </c>
      <c r="I18" s="52"/>
      <c r="J18" s="52"/>
      <c r="M18" s="52"/>
      <c r="P18"/>
      <c r="Q18" s="52"/>
      <c r="R18" s="59"/>
      <c r="S18"/>
    </row>
    <row r="19" spans="3:19" s="1" customFormat="1" ht="12.75" customHeight="1">
      <c r="C19" s="51" t="s">
        <v>23</v>
      </c>
      <c r="D19" s="52"/>
      <c r="H19" s="51" t="s">
        <v>24</v>
      </c>
      <c r="I19" s="52"/>
      <c r="J19" s="52"/>
      <c r="M19" s="52"/>
      <c r="O19" s="52"/>
      <c r="Q19" s="60"/>
      <c r="R19" s="59"/>
      <c r="S19"/>
    </row>
    <row r="20" spans="3:19" s="1" customFormat="1" ht="12.75" customHeight="1">
      <c r="C20" s="51" t="s">
        <v>25</v>
      </c>
      <c r="D20" s="59"/>
      <c r="M20"/>
      <c r="N20"/>
      <c r="S20"/>
    </row>
    <row r="21" spans="7:19" s="1" customFormat="1" ht="13.5" customHeight="1"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5:19" s="1" customFormat="1" ht="13.5" customHeight="1">
      <c r="E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7" s="1" customFormat="1" ht="20.25" customHeight="1">
      <c r="A23" s="54" t="s">
        <v>29</v>
      </c>
      <c r="B23" s="55"/>
      <c r="C23" s="55" t="s">
        <v>5</v>
      </c>
      <c r="D23" s="52" t="s">
        <v>30</v>
      </c>
      <c r="G23" s="55"/>
      <c r="H23" s="55"/>
      <c r="I23" t="s">
        <v>31</v>
      </c>
      <c r="J23" s="55"/>
      <c r="L23" s="56"/>
      <c r="O23" s="57"/>
      <c r="P23" s="57"/>
      <c r="Q23" s="55"/>
    </row>
    <row r="24" spans="1:19" s="1" customFormat="1" ht="7.5" customHeight="1">
      <c r="A24" s="58"/>
      <c r="B24" s="55"/>
      <c r="C24" s="55"/>
      <c r="D24" s="52"/>
      <c r="G24" s="55"/>
      <c r="H24" s="55"/>
      <c r="I24" s="55"/>
      <c r="K24"/>
      <c r="L24" s="55"/>
      <c r="N24" s="56"/>
      <c r="Q24" s="57"/>
      <c r="R24" s="57"/>
      <c r="S24" s="55"/>
    </row>
    <row r="25" spans="3:13" s="1" customFormat="1" ht="12.75" customHeight="1">
      <c r="C25" s="51" t="s">
        <v>18</v>
      </c>
      <c r="D25" s="52"/>
      <c r="H25" s="51" t="s">
        <v>19</v>
      </c>
      <c r="I25" s="52"/>
      <c r="L25" s="51"/>
      <c r="M25" s="52" t="s">
        <v>20</v>
      </c>
    </row>
    <row r="26" spans="3:19" s="1" customFormat="1" ht="12.75" customHeight="1">
      <c r="C26" s="51" t="s">
        <v>21</v>
      </c>
      <c r="D26" s="52"/>
      <c r="H26" s="51" t="s">
        <v>22</v>
      </c>
      <c r="I26" s="52"/>
      <c r="J26" s="52"/>
      <c r="M26" s="52"/>
      <c r="P26"/>
      <c r="Q26" s="52"/>
      <c r="R26" s="59"/>
      <c r="S26"/>
    </row>
    <row r="27" spans="3:19" s="1" customFormat="1" ht="12.75" customHeight="1">
      <c r="C27" s="51" t="s">
        <v>23</v>
      </c>
      <c r="D27" s="52"/>
      <c r="H27" s="51" t="s">
        <v>24</v>
      </c>
      <c r="I27" s="52"/>
      <c r="J27" s="52"/>
      <c r="M27" s="52"/>
      <c r="O27" s="52"/>
      <c r="Q27" s="60"/>
      <c r="R27" s="59"/>
      <c r="S27"/>
    </row>
    <row r="28" spans="3:19" s="1" customFormat="1" ht="12.75" customHeight="1">
      <c r="C28" s="51" t="s">
        <v>25</v>
      </c>
      <c r="D28" s="59"/>
      <c r="M28"/>
      <c r="N28"/>
      <c r="S28"/>
    </row>
    <row r="29" spans="7:19" s="1" customFormat="1" ht="13.5" customHeight="1"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5:19" s="1" customFormat="1" ht="13.5" customHeight="1">
      <c r="E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7" s="1" customFormat="1" ht="20.25" customHeight="1">
      <c r="A31" s="54" t="s">
        <v>32</v>
      </c>
      <c r="B31" s="55"/>
      <c r="C31" s="55" t="s">
        <v>5</v>
      </c>
      <c r="D31" s="52" t="s">
        <v>33</v>
      </c>
      <c r="G31" s="55"/>
      <c r="H31" s="55"/>
      <c r="I31" t="s">
        <v>34</v>
      </c>
      <c r="J31" s="55"/>
      <c r="L31" s="56"/>
      <c r="O31" s="57"/>
      <c r="P31" s="57"/>
      <c r="Q31" s="55"/>
    </row>
    <row r="32" spans="1:19" s="1" customFormat="1" ht="7.5" customHeight="1">
      <c r="A32" s="58"/>
      <c r="B32" s="55"/>
      <c r="C32" s="55"/>
      <c r="D32" s="52"/>
      <c r="G32" s="55"/>
      <c r="H32" s="55"/>
      <c r="I32" s="55"/>
      <c r="K32"/>
      <c r="L32" s="55"/>
      <c r="N32" s="56"/>
      <c r="Q32" s="57"/>
      <c r="R32" s="57"/>
      <c r="S32" s="55"/>
    </row>
    <row r="33" spans="3:13" s="1" customFormat="1" ht="12.75" customHeight="1">
      <c r="C33" s="51" t="s">
        <v>18</v>
      </c>
      <c r="D33" s="52"/>
      <c r="H33" s="51" t="s">
        <v>19</v>
      </c>
      <c r="I33" s="52"/>
      <c r="L33" s="51"/>
      <c r="M33" s="52" t="s">
        <v>20</v>
      </c>
    </row>
    <row r="34" spans="3:19" s="1" customFormat="1" ht="12.75" customHeight="1">
      <c r="C34" s="51" t="s">
        <v>21</v>
      </c>
      <c r="D34" s="52"/>
      <c r="H34" s="51" t="s">
        <v>22</v>
      </c>
      <c r="I34" s="52"/>
      <c r="J34" s="52"/>
      <c r="M34" s="52"/>
      <c r="P34"/>
      <c r="Q34" s="52"/>
      <c r="R34" s="59"/>
      <c r="S34"/>
    </row>
    <row r="35" spans="3:19" s="1" customFormat="1" ht="12.75" customHeight="1">
      <c r="C35" s="51" t="s">
        <v>23</v>
      </c>
      <c r="D35" s="52"/>
      <c r="H35" s="51" t="s">
        <v>24</v>
      </c>
      <c r="I35" s="52"/>
      <c r="J35" s="52"/>
      <c r="M35" s="52"/>
      <c r="O35" s="52"/>
      <c r="Q35" s="60"/>
      <c r="R35" s="59"/>
      <c r="S35"/>
    </row>
    <row r="36" spans="3:19" s="1" customFormat="1" ht="12.75" customHeight="1">
      <c r="C36" s="51" t="s">
        <v>25</v>
      </c>
      <c r="D36" s="59"/>
      <c r="M36"/>
      <c r="N36"/>
      <c r="S36"/>
    </row>
    <row r="37" spans="7:19" s="1" customFormat="1" ht="13.5" customHeight="1"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5:19" s="1" customFormat="1" ht="13.5" customHeight="1">
      <c r="E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7" s="1" customFormat="1" ht="20.25" customHeight="1">
      <c r="A39" s="54" t="s">
        <v>35</v>
      </c>
      <c r="B39" s="55"/>
      <c r="C39" s="55" t="s">
        <v>5</v>
      </c>
      <c r="D39" s="52" t="s">
        <v>36</v>
      </c>
      <c r="G39" s="55"/>
      <c r="H39" s="55"/>
      <c r="I39" t="s">
        <v>37</v>
      </c>
      <c r="J39" s="55"/>
      <c r="L39" s="56"/>
      <c r="O39" s="57"/>
      <c r="P39" s="57"/>
      <c r="Q39" s="55"/>
    </row>
    <row r="40" spans="1:19" s="1" customFormat="1" ht="7.5" customHeight="1">
      <c r="A40" s="58"/>
      <c r="B40" s="55"/>
      <c r="C40" s="55"/>
      <c r="D40" s="52"/>
      <c r="G40" s="55"/>
      <c r="H40" s="55"/>
      <c r="I40" s="55"/>
      <c r="K40"/>
      <c r="L40" s="55"/>
      <c r="N40" s="56"/>
      <c r="Q40" s="57"/>
      <c r="R40" s="57"/>
      <c r="S40" s="55"/>
    </row>
    <row r="41" spans="3:13" s="1" customFormat="1" ht="12.75" customHeight="1">
      <c r="C41" s="51" t="s">
        <v>18</v>
      </c>
      <c r="D41" s="52"/>
      <c r="H41" s="51" t="s">
        <v>19</v>
      </c>
      <c r="I41" s="52"/>
      <c r="L41" s="51"/>
      <c r="M41" s="52" t="s">
        <v>20</v>
      </c>
    </row>
    <row r="42" spans="3:19" s="1" customFormat="1" ht="12.75" customHeight="1">
      <c r="C42" s="51" t="s">
        <v>21</v>
      </c>
      <c r="D42" s="52"/>
      <c r="H42" s="51" t="s">
        <v>22</v>
      </c>
      <c r="I42" s="52"/>
      <c r="J42" s="52"/>
      <c r="M42" s="52"/>
      <c r="P42"/>
      <c r="Q42" s="52"/>
      <c r="R42" s="59"/>
      <c r="S42"/>
    </row>
    <row r="43" spans="3:19" s="1" customFormat="1" ht="12.75" customHeight="1">
      <c r="C43" s="51" t="s">
        <v>23</v>
      </c>
      <c r="D43" s="52"/>
      <c r="H43" s="51" t="s">
        <v>24</v>
      </c>
      <c r="I43" s="52"/>
      <c r="J43" s="52"/>
      <c r="M43" s="52"/>
      <c r="O43" s="52"/>
      <c r="Q43" s="60"/>
      <c r="R43" s="59"/>
      <c r="S43"/>
    </row>
    <row r="44" spans="3:19" s="1" customFormat="1" ht="12.75" customHeight="1">
      <c r="C44" s="51" t="s">
        <v>25</v>
      </c>
      <c r="D44" s="59"/>
      <c r="M44"/>
      <c r="N44"/>
      <c r="S44"/>
    </row>
    <row r="45" spans="7:19" s="1" customFormat="1" ht="13.5" customHeight="1"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5:19" s="1" customFormat="1" ht="13.5" customHeight="1">
      <c r="E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7" s="1" customFormat="1" ht="20.25" customHeight="1">
      <c r="A47" s="54" t="s">
        <v>38</v>
      </c>
      <c r="B47" s="55"/>
      <c r="C47" s="55" t="s">
        <v>5</v>
      </c>
      <c r="D47" s="52" t="s">
        <v>39</v>
      </c>
      <c r="G47" s="55"/>
      <c r="H47" s="55"/>
      <c r="I47" t="s">
        <v>40</v>
      </c>
      <c r="J47" s="55"/>
      <c r="L47" s="56"/>
      <c r="O47" s="57"/>
      <c r="P47" s="57"/>
      <c r="Q47" s="55"/>
    </row>
    <row r="48" spans="1:19" s="1" customFormat="1" ht="7.5" customHeight="1">
      <c r="A48" s="58"/>
      <c r="B48" s="55"/>
      <c r="C48" s="55"/>
      <c r="D48" s="52"/>
      <c r="G48" s="55"/>
      <c r="H48" s="55"/>
      <c r="I48" s="55"/>
      <c r="K48"/>
      <c r="L48" s="55"/>
      <c r="N48" s="56"/>
      <c r="Q48" s="57"/>
      <c r="R48" s="57"/>
      <c r="S48" s="55"/>
    </row>
    <row r="49" spans="3:13" s="1" customFormat="1" ht="12.75" customHeight="1">
      <c r="C49" s="51" t="s">
        <v>18</v>
      </c>
      <c r="D49" s="52"/>
      <c r="H49" s="51" t="s">
        <v>19</v>
      </c>
      <c r="I49" s="52"/>
      <c r="L49" s="51"/>
      <c r="M49" s="52" t="s">
        <v>20</v>
      </c>
    </row>
    <row r="50" spans="3:19" s="1" customFormat="1" ht="12.75" customHeight="1">
      <c r="C50" s="51" t="s">
        <v>21</v>
      </c>
      <c r="D50" s="52"/>
      <c r="H50" s="51" t="s">
        <v>22</v>
      </c>
      <c r="I50" s="52"/>
      <c r="J50" s="52"/>
      <c r="M50" s="52"/>
      <c r="P50"/>
      <c r="Q50" s="52"/>
      <c r="R50" s="59"/>
      <c r="S50"/>
    </row>
    <row r="51" spans="3:19" s="1" customFormat="1" ht="12.75" customHeight="1">
      <c r="C51" s="51" t="s">
        <v>23</v>
      </c>
      <c r="D51" s="52"/>
      <c r="H51" s="51" t="s">
        <v>24</v>
      </c>
      <c r="I51" s="52"/>
      <c r="J51" s="52"/>
      <c r="M51" s="52"/>
      <c r="O51" s="52"/>
      <c r="Q51" s="60"/>
      <c r="R51" s="59"/>
      <c r="S51"/>
    </row>
    <row r="52" spans="3:19" s="1" customFormat="1" ht="12.75" customHeight="1">
      <c r="C52" s="51" t="s">
        <v>25</v>
      </c>
      <c r="D52" s="59"/>
      <c r="M52"/>
      <c r="N52"/>
      <c r="S52"/>
    </row>
    <row r="53" spans="7:19" s="1" customFormat="1" ht="13.5" customHeight="1"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5:19" s="1" customFormat="1" ht="13.5" customHeight="1">
      <c r="E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s="1" customFormat="1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22"/>
      <c r="R55"/>
      <c r="S55" s="22"/>
    </row>
    <row r="56" spans="1:19" s="1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22"/>
      <c r="R56"/>
      <c r="S56" s="22"/>
    </row>
    <row r="57" spans="1:1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22"/>
      <c r="R57"/>
      <c r="S57" s="22"/>
    </row>
    <row r="58" spans="1:1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22"/>
      <c r="R58"/>
      <c r="S58" s="22"/>
    </row>
    <row r="59" spans="1:1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22"/>
      <c r="R59"/>
      <c r="S59" s="22"/>
    </row>
    <row r="60" spans="1:1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22"/>
      <c r="R60"/>
      <c r="S60" s="22"/>
    </row>
    <row r="61" spans="1:19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22"/>
      <c r="R61"/>
      <c r="S61" s="22"/>
    </row>
    <row r="62" spans="1:1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22"/>
      <c r="R62"/>
      <c r="S62" s="22"/>
    </row>
    <row r="63" spans="1:19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22"/>
      <c r="R63"/>
      <c r="S63" s="22"/>
    </row>
    <row r="64" spans="1:19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22"/>
      <c r="R64"/>
      <c r="S64" s="22"/>
    </row>
    <row r="65" spans="1:19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22"/>
      <c r="R65"/>
      <c r="S65" s="22"/>
    </row>
    <row r="66" spans="1:19" s="1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22"/>
      <c r="R66"/>
      <c r="S66" s="22"/>
    </row>
    <row r="67" spans="1:19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22"/>
      <c r="R67"/>
      <c r="S67" s="22"/>
    </row>
    <row r="68" spans="1:19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22"/>
      <c r="R68"/>
      <c r="S68" s="22"/>
    </row>
    <row r="69" spans="1:19" s="1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22"/>
      <c r="R69"/>
      <c r="S69" s="22"/>
    </row>
    <row r="70" spans="1:19" s="1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22"/>
      <c r="R70"/>
      <c r="S70" s="22"/>
    </row>
    <row r="71" spans="1:19" s="1" customFormat="1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22"/>
      <c r="R71"/>
      <c r="S71" s="22"/>
    </row>
    <row r="72" spans="1:19" s="1" customFormat="1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22"/>
      <c r="R72"/>
      <c r="S72" s="22"/>
    </row>
    <row r="73" spans="1:19" s="1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22"/>
      <c r="R73"/>
      <c r="S73" s="22"/>
    </row>
    <row r="74" spans="1:19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22"/>
      <c r="R74"/>
      <c r="S74" s="22"/>
    </row>
    <row r="75" spans="1:19" s="1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22"/>
      <c r="R75"/>
      <c r="S75" s="22"/>
    </row>
    <row r="76" spans="1:19" s="1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22"/>
      <c r="R76"/>
      <c r="S76" s="22"/>
    </row>
    <row r="77" spans="1:19" s="1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22"/>
      <c r="R77"/>
      <c r="S77" s="22"/>
    </row>
    <row r="78" spans="1:19" s="1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22"/>
      <c r="R78"/>
      <c r="S78" s="22"/>
    </row>
    <row r="79" spans="1:19" s="1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22"/>
      <c r="R79"/>
      <c r="S79" s="22"/>
    </row>
    <row r="80" spans="1:19" s="1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22"/>
      <c r="R80"/>
      <c r="S80" s="22"/>
    </row>
    <row r="81" spans="1:19" s="1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22"/>
      <c r="R81"/>
      <c r="S81" s="22"/>
    </row>
    <row r="82" spans="1:19" s="1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22"/>
      <c r="R82"/>
      <c r="S82" s="22"/>
    </row>
    <row r="83" spans="1:19" s="1" customFormat="1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22"/>
      <c r="R83"/>
      <c r="S83" s="22"/>
    </row>
    <row r="84" spans="1:19" s="1" customFormat="1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22"/>
      <c r="R84"/>
      <c r="S84" s="22"/>
    </row>
    <row r="85" spans="1:19" s="1" customFormat="1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 s="22"/>
      <c r="R85"/>
      <c r="S85" s="22"/>
    </row>
    <row r="86" spans="1:19" s="1" customFormat="1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 s="22"/>
      <c r="R86"/>
      <c r="S86" s="22"/>
    </row>
    <row r="87" spans="1:19" s="1" customFormat="1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 s="22"/>
      <c r="R87"/>
      <c r="S87" s="22"/>
    </row>
    <row r="88" spans="1:19" s="1" customFormat="1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 s="22"/>
      <c r="R88"/>
      <c r="S88" s="22"/>
    </row>
    <row r="89" spans="1:19" s="1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 s="22"/>
      <c r="R89"/>
      <c r="S89" s="22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 s="22"/>
      <c r="R90"/>
      <c r="S90" s="22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 s="22"/>
      <c r="R91"/>
      <c r="S91" s="22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 s="22"/>
      <c r="R92"/>
      <c r="S92" s="22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 s="22"/>
      <c r="R93"/>
      <c r="S93" s="22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 s="22"/>
      <c r="R94"/>
      <c r="S94" s="22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 s="22"/>
      <c r="R95"/>
      <c r="S95" s="22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 selectLockedCells="1" selectUnlockedCells="1"/>
  <mergeCells count="3">
    <mergeCell ref="B1:G1"/>
    <mergeCell ref="B2:G2"/>
    <mergeCell ref="B3:G3"/>
  </mergeCells>
  <dataValidations count="2">
    <dataValidation type="decimal" allowBlank="1" showErrorMessage="1" sqref="H16 H8:H9">
      <formula1>0</formula1>
      <formula2>200</formula2>
    </dataValidation>
    <dataValidation showErrorMessage="1" sqref="Q11 I10:I12 D10:D13 N11:N12 R11:R12"/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/>
  <headerFooter alignWithMargins="0">
    <oddHeader xml:space="preserve">&amp;LCompetition Information&amp;C&amp;R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8"/>
  <sheetViews>
    <sheetView showGridLines="0" zoomScalePageLayoutView="0" workbookViewId="0" topLeftCell="A1">
      <selection activeCell="D22" sqref="D22"/>
    </sheetView>
  </sheetViews>
  <sheetFormatPr defaultColWidth="11.57421875" defaultRowHeight="12.75"/>
  <cols>
    <col min="1" max="1" width="3.7109375" style="0" bestFit="1" customWidth="1"/>
    <col min="2" max="2" width="10.8515625" style="0" bestFit="1" customWidth="1"/>
    <col min="3" max="3" width="9.28125" style="0" bestFit="1" customWidth="1"/>
    <col min="4" max="4" width="4.00390625" style="1" bestFit="1" customWidth="1"/>
    <col min="5" max="5" width="7.28125" style="1" bestFit="1" customWidth="1"/>
    <col min="6" max="6" width="6.7109375" style="1" bestFit="1" customWidth="1"/>
    <col min="7" max="7" width="14.140625" style="2" bestFit="1" customWidth="1"/>
    <col min="8" max="8" width="5.140625" style="1" bestFit="1" customWidth="1"/>
    <col min="9" max="9" width="4.140625" style="1" bestFit="1" customWidth="1"/>
    <col min="10" max="11" width="5.421875" style="1" bestFit="1" customWidth="1"/>
    <col min="12" max="12" width="4.28125" style="1" bestFit="1" customWidth="1"/>
    <col min="13" max="13" width="4.140625" style="0" bestFit="1" customWidth="1"/>
    <col min="14" max="14" width="2.8515625" style="0" bestFit="1" customWidth="1"/>
    <col min="15" max="15" width="3.140625" style="0" bestFit="1" customWidth="1"/>
    <col min="16" max="16" width="4.421875" style="22" bestFit="1" customWidth="1"/>
    <col min="17" max="18" width="5.421875" style="1" bestFit="1" customWidth="1"/>
    <col min="19" max="19" width="4.28125" style="1" bestFit="1" customWidth="1"/>
    <col min="20" max="20" width="4.140625" style="1" bestFit="1" customWidth="1"/>
    <col min="21" max="21" width="2.8515625" style="1" bestFit="1" customWidth="1"/>
    <col min="22" max="22" width="3.140625" style="1" bestFit="1" customWidth="1"/>
    <col min="23" max="23" width="5.140625" style="0" bestFit="1" customWidth="1"/>
    <col min="24" max="24" width="4.140625" style="1" bestFit="1" customWidth="1"/>
    <col min="25" max="25" width="2.8515625" style="1" bestFit="1" customWidth="1"/>
    <col min="26" max="26" width="3.140625" style="1" bestFit="1" customWidth="1"/>
    <col min="27" max="27" width="0.9921875" style="0" customWidth="1"/>
    <col min="28" max="16384" width="11.421875" style="0" customWidth="1"/>
  </cols>
  <sheetData>
    <row r="1" spans="1:26" ht="15" customHeight="1">
      <c r="A1" s="75" t="s">
        <v>41</v>
      </c>
      <c r="B1" s="77" t="s">
        <v>42</v>
      </c>
      <c r="C1" s="79" t="s">
        <v>43</v>
      </c>
      <c r="D1" s="81" t="s">
        <v>2</v>
      </c>
      <c r="E1" s="67" t="s">
        <v>44</v>
      </c>
      <c r="F1" s="67" t="s">
        <v>45</v>
      </c>
      <c r="G1" s="67" t="s">
        <v>46</v>
      </c>
      <c r="H1" s="67" t="s">
        <v>47</v>
      </c>
      <c r="I1" s="69" t="s">
        <v>48</v>
      </c>
      <c r="J1" s="70"/>
      <c r="K1" s="70"/>
      <c r="L1" s="70"/>
      <c r="M1" s="70"/>
      <c r="N1" s="70"/>
      <c r="O1" s="71"/>
      <c r="P1" s="69" t="s">
        <v>49</v>
      </c>
      <c r="Q1" s="70"/>
      <c r="R1" s="70"/>
      <c r="S1" s="70"/>
      <c r="T1" s="70"/>
      <c r="U1" s="70"/>
      <c r="V1" s="71"/>
      <c r="W1" s="72" t="s">
        <v>50</v>
      </c>
      <c r="X1" s="73"/>
      <c r="Y1" s="73"/>
      <c r="Z1" s="74"/>
    </row>
    <row r="2" spans="1:26" s="1" customFormat="1" ht="15" customHeight="1">
      <c r="A2" s="76"/>
      <c r="B2" s="78"/>
      <c r="C2" s="80"/>
      <c r="D2" s="82"/>
      <c r="E2" s="68"/>
      <c r="F2" s="68"/>
      <c r="G2" s="68"/>
      <c r="H2" s="68"/>
      <c r="I2" s="33">
        <v>1</v>
      </c>
      <c r="J2" s="15">
        <v>2</v>
      </c>
      <c r="K2" s="15">
        <v>3</v>
      </c>
      <c r="L2" s="32" t="s">
        <v>51</v>
      </c>
      <c r="M2" s="64" t="s">
        <v>52</v>
      </c>
      <c r="N2" s="64" t="s">
        <v>53</v>
      </c>
      <c r="O2" s="64" t="s">
        <v>54</v>
      </c>
      <c r="P2" s="15">
        <v>1</v>
      </c>
      <c r="Q2" s="15">
        <v>2</v>
      </c>
      <c r="R2" s="15">
        <v>3</v>
      </c>
      <c r="S2" s="32" t="s">
        <v>51</v>
      </c>
      <c r="T2" s="64" t="s">
        <v>52</v>
      </c>
      <c r="U2" s="64" t="s">
        <v>53</v>
      </c>
      <c r="V2" s="64" t="s">
        <v>54</v>
      </c>
      <c r="W2" s="31" t="s">
        <v>50</v>
      </c>
      <c r="X2" s="64" t="s">
        <v>52</v>
      </c>
      <c r="Y2" s="64" t="s">
        <v>53</v>
      </c>
      <c r="Z2" s="64" t="s">
        <v>54</v>
      </c>
    </row>
    <row r="3" spans="1:26" ht="21" customHeight="1">
      <c r="A3" s="30">
        <v>0</v>
      </c>
      <c r="B3" s="29" t="s">
        <v>55</v>
      </c>
      <c r="C3" s="29" t="s">
        <v>56</v>
      </c>
      <c r="D3" s="16"/>
      <c r="E3" s="27" t="s">
        <v>57</v>
      </c>
      <c r="F3" s="28">
        <v>31.6</v>
      </c>
      <c r="G3" s="27" t="s">
        <v>58</v>
      </c>
      <c r="H3" s="26" t="s">
        <v>59</v>
      </c>
      <c r="I3" s="25">
        <v>7</v>
      </c>
      <c r="J3" s="25">
        <v>8</v>
      </c>
      <c r="K3" s="25">
        <v>10</v>
      </c>
      <c r="L3" s="24">
        <v>10</v>
      </c>
      <c r="M3" s="63">
        <v>1</v>
      </c>
      <c r="N3" s="63"/>
      <c r="O3" s="63"/>
      <c r="P3" s="25">
        <v>7</v>
      </c>
      <c r="Q3" s="25">
        <v>11</v>
      </c>
      <c r="R3" s="25">
        <v>-14</v>
      </c>
      <c r="S3" s="24">
        <v>11</v>
      </c>
      <c r="T3" s="63">
        <v>1</v>
      </c>
      <c r="U3" s="63"/>
      <c r="V3" s="63"/>
      <c r="W3" s="23">
        <v>21</v>
      </c>
      <c r="X3" s="62">
        <v>1</v>
      </c>
      <c r="Y3" s="62"/>
      <c r="Z3" s="62"/>
    </row>
    <row r="4" spans="1:26" s="17" customFormat="1" ht="21" customHeight="1">
      <c r="A4" s="30">
        <v>0</v>
      </c>
      <c r="B4" s="29" t="s">
        <v>60</v>
      </c>
      <c r="C4" s="29" t="s">
        <v>61</v>
      </c>
      <c r="D4" s="16"/>
      <c r="E4" s="27" t="s">
        <v>62</v>
      </c>
      <c r="F4" s="28">
        <v>50.9</v>
      </c>
      <c r="G4" s="27" t="s">
        <v>63</v>
      </c>
      <c r="H4" s="26" t="s">
        <v>59</v>
      </c>
      <c r="I4" s="25">
        <v>37</v>
      </c>
      <c r="J4" s="25">
        <v>-39</v>
      </c>
      <c r="K4" s="25">
        <v>40</v>
      </c>
      <c r="L4" s="24">
        <v>40</v>
      </c>
      <c r="M4" s="63">
        <v>1</v>
      </c>
      <c r="N4" s="63"/>
      <c r="O4" s="63"/>
      <c r="P4" s="25">
        <v>46</v>
      </c>
      <c r="Q4" s="25">
        <v>48</v>
      </c>
      <c r="R4" s="25">
        <v>-50</v>
      </c>
      <c r="S4" s="24">
        <v>48</v>
      </c>
      <c r="T4" s="63">
        <v>1</v>
      </c>
      <c r="U4" s="63"/>
      <c r="V4" s="63"/>
      <c r="W4" s="23">
        <v>88</v>
      </c>
      <c r="X4" s="62">
        <v>1</v>
      </c>
      <c r="Y4" s="62"/>
      <c r="Z4" s="62"/>
    </row>
    <row r="5" spans="1:26" ht="21" customHeight="1">
      <c r="A5" s="30">
        <v>0</v>
      </c>
      <c r="B5" s="29" t="s">
        <v>64</v>
      </c>
      <c r="C5" s="29" t="s">
        <v>65</v>
      </c>
      <c r="D5" s="16"/>
      <c r="E5" s="27" t="s">
        <v>66</v>
      </c>
      <c r="F5" s="28">
        <v>66.8</v>
      </c>
      <c r="G5" s="27" t="s">
        <v>67</v>
      </c>
      <c r="H5" s="26" t="s">
        <v>68</v>
      </c>
      <c r="I5" s="25">
        <v>65</v>
      </c>
      <c r="J5" s="25">
        <v>69</v>
      </c>
      <c r="K5" s="25">
        <v>73</v>
      </c>
      <c r="L5" s="24">
        <v>73</v>
      </c>
      <c r="M5" s="63"/>
      <c r="N5" s="63"/>
      <c r="O5" s="63">
        <v>1</v>
      </c>
      <c r="P5" s="25">
        <v>-85</v>
      </c>
      <c r="Q5" s="25">
        <v>88</v>
      </c>
      <c r="R5" s="25">
        <v>-91</v>
      </c>
      <c r="S5" s="24">
        <v>88</v>
      </c>
      <c r="T5" s="63"/>
      <c r="U5" s="63"/>
      <c r="V5" s="63">
        <v>1</v>
      </c>
      <c r="W5" s="23">
        <v>161</v>
      </c>
      <c r="X5" s="62"/>
      <c r="Y5" s="62"/>
      <c r="Z5" s="62">
        <v>1</v>
      </c>
    </row>
    <row r="6" spans="1:26" ht="21" customHeight="1">
      <c r="A6" s="30">
        <v>0</v>
      </c>
      <c r="B6" s="29" t="s">
        <v>69</v>
      </c>
      <c r="C6" s="29" t="s">
        <v>70</v>
      </c>
      <c r="D6" s="16"/>
      <c r="E6" s="27" t="s">
        <v>71</v>
      </c>
      <c r="F6" s="28">
        <v>72.6</v>
      </c>
      <c r="G6" s="27" t="s">
        <v>67</v>
      </c>
      <c r="H6" s="26" t="s">
        <v>72</v>
      </c>
      <c r="I6" s="25">
        <v>88</v>
      </c>
      <c r="J6" s="25">
        <v>-92</v>
      </c>
      <c r="K6" s="25">
        <v>-95</v>
      </c>
      <c r="L6" s="24">
        <v>88</v>
      </c>
      <c r="M6" s="63">
        <v>1</v>
      </c>
      <c r="N6" s="63">
        <v>1</v>
      </c>
      <c r="O6" s="63">
        <v>1</v>
      </c>
      <c r="P6" s="25">
        <v>113</v>
      </c>
      <c r="Q6" s="25">
        <v>-118</v>
      </c>
      <c r="R6" s="25">
        <v>-118</v>
      </c>
      <c r="S6" s="24">
        <v>113</v>
      </c>
      <c r="T6" s="63">
        <v>0</v>
      </c>
      <c r="U6" s="63">
        <v>0</v>
      </c>
      <c r="V6" s="63">
        <v>1</v>
      </c>
      <c r="W6" s="23">
        <v>201</v>
      </c>
      <c r="X6" s="62">
        <v>0</v>
      </c>
      <c r="Y6" s="62">
        <v>0</v>
      </c>
      <c r="Z6" s="62">
        <v>1</v>
      </c>
    </row>
    <row r="7" spans="1:26" ht="21" customHeight="1">
      <c r="A7" s="30">
        <v>0</v>
      </c>
      <c r="B7" s="29" t="s">
        <v>73</v>
      </c>
      <c r="C7" s="29" t="s">
        <v>74</v>
      </c>
      <c r="D7" s="16"/>
      <c r="E7" s="27" t="s">
        <v>75</v>
      </c>
      <c r="F7" s="28">
        <v>78.8</v>
      </c>
      <c r="G7" s="27" t="s">
        <v>76</v>
      </c>
      <c r="H7" s="26" t="s">
        <v>77</v>
      </c>
      <c r="I7" s="25">
        <v>65</v>
      </c>
      <c r="J7" s="25">
        <v>67</v>
      </c>
      <c r="K7" s="25">
        <v>-69</v>
      </c>
      <c r="L7" s="24">
        <v>67</v>
      </c>
      <c r="M7" s="63"/>
      <c r="N7" s="63"/>
      <c r="O7" s="63">
        <v>2</v>
      </c>
      <c r="P7" s="25">
        <v>-83</v>
      </c>
      <c r="Q7" s="25">
        <v>-83</v>
      </c>
      <c r="R7" s="25">
        <v>83</v>
      </c>
      <c r="S7" s="24">
        <v>83</v>
      </c>
      <c r="T7" s="63"/>
      <c r="U7" s="63"/>
      <c r="V7" s="63">
        <v>1</v>
      </c>
      <c r="W7" s="23">
        <v>150</v>
      </c>
      <c r="X7" s="62"/>
      <c r="Y7" s="62"/>
      <c r="Z7" s="62">
        <v>1</v>
      </c>
    </row>
    <row r="8" spans="1:26" ht="21" customHeight="1">
      <c r="A8" s="30">
        <v>0</v>
      </c>
      <c r="B8" s="29" t="s">
        <v>78</v>
      </c>
      <c r="C8" s="29" t="s">
        <v>79</v>
      </c>
      <c r="D8" s="16"/>
      <c r="E8" s="27" t="s">
        <v>75</v>
      </c>
      <c r="F8" s="28">
        <v>79.9</v>
      </c>
      <c r="G8" s="27" t="s">
        <v>67</v>
      </c>
      <c r="H8" s="26" t="s">
        <v>80</v>
      </c>
      <c r="I8" s="25">
        <v>115</v>
      </c>
      <c r="J8" s="25">
        <v>120</v>
      </c>
      <c r="K8" s="25">
        <v>-124</v>
      </c>
      <c r="L8" s="24">
        <v>120</v>
      </c>
      <c r="M8" s="63">
        <v>1</v>
      </c>
      <c r="N8" s="63">
        <v>1</v>
      </c>
      <c r="O8" s="63">
        <v>1</v>
      </c>
      <c r="P8" s="25">
        <v>0</v>
      </c>
      <c r="Q8" s="25">
        <v>0</v>
      </c>
      <c r="R8" s="25">
        <v>0</v>
      </c>
      <c r="S8" s="24">
        <v>0</v>
      </c>
      <c r="T8" s="63">
        <v>0</v>
      </c>
      <c r="U8" s="63">
        <v>0</v>
      </c>
      <c r="V8" s="63">
        <v>0</v>
      </c>
      <c r="W8" s="23">
        <v>0</v>
      </c>
      <c r="X8" s="62">
        <v>0</v>
      </c>
      <c r="Y8" s="62">
        <v>0</v>
      </c>
      <c r="Z8" s="62">
        <v>0</v>
      </c>
    </row>
    <row r="9" spans="1:26" ht="21" customHeight="1">
      <c r="A9" s="30">
        <v>0</v>
      </c>
      <c r="B9" s="29" t="s">
        <v>81</v>
      </c>
      <c r="C9" s="29" t="s">
        <v>82</v>
      </c>
      <c r="D9" s="16"/>
      <c r="E9" s="27" t="s">
        <v>83</v>
      </c>
      <c r="F9" s="28">
        <v>87.9</v>
      </c>
      <c r="G9" s="27"/>
      <c r="H9" s="26" t="s">
        <v>84</v>
      </c>
      <c r="I9" s="25">
        <v>105</v>
      </c>
      <c r="J9" s="25">
        <v>110</v>
      </c>
      <c r="K9" s="25">
        <v>115</v>
      </c>
      <c r="L9" s="24">
        <v>115</v>
      </c>
      <c r="M9" s="63">
        <v>1</v>
      </c>
      <c r="N9" s="63">
        <v>1</v>
      </c>
      <c r="O9" s="63">
        <v>1</v>
      </c>
      <c r="P9" s="25">
        <v>145</v>
      </c>
      <c r="Q9" s="25">
        <v>150</v>
      </c>
      <c r="R9" s="25">
        <v>155</v>
      </c>
      <c r="S9" s="24">
        <v>155</v>
      </c>
      <c r="T9" s="63">
        <v>1</v>
      </c>
      <c r="U9" s="63">
        <v>1</v>
      </c>
      <c r="V9" s="63">
        <v>1</v>
      </c>
      <c r="W9" s="23">
        <v>270</v>
      </c>
      <c r="X9" s="62">
        <v>1</v>
      </c>
      <c r="Y9" s="62">
        <v>1</v>
      </c>
      <c r="Z9" s="62">
        <v>1</v>
      </c>
    </row>
    <row r="10" spans="1:26" ht="21" customHeight="1">
      <c r="A10" s="30">
        <v>0</v>
      </c>
      <c r="B10" s="29" t="s">
        <v>85</v>
      </c>
      <c r="C10" s="29" t="s">
        <v>86</v>
      </c>
      <c r="D10" s="16"/>
      <c r="E10" s="27" t="s">
        <v>83</v>
      </c>
      <c r="F10" s="28">
        <v>88.2</v>
      </c>
      <c r="G10" s="27" t="s">
        <v>87</v>
      </c>
      <c r="H10" s="26" t="s">
        <v>80</v>
      </c>
      <c r="I10" s="25">
        <v>95</v>
      </c>
      <c r="J10" s="25">
        <v>-100</v>
      </c>
      <c r="K10" s="25">
        <v>100</v>
      </c>
      <c r="L10" s="24">
        <v>100</v>
      </c>
      <c r="M10" s="63">
        <v>3</v>
      </c>
      <c r="N10" s="63">
        <v>3</v>
      </c>
      <c r="O10" s="63">
        <v>3</v>
      </c>
      <c r="P10" s="25">
        <v>126</v>
      </c>
      <c r="Q10" s="25">
        <v>130</v>
      </c>
      <c r="R10" s="25">
        <v>-136</v>
      </c>
      <c r="S10" s="24">
        <v>130</v>
      </c>
      <c r="T10" s="63">
        <v>1</v>
      </c>
      <c r="U10" s="63">
        <v>1</v>
      </c>
      <c r="V10" s="63">
        <v>2</v>
      </c>
      <c r="W10" s="23">
        <v>230</v>
      </c>
      <c r="X10" s="62">
        <v>1</v>
      </c>
      <c r="Y10" s="62">
        <v>1</v>
      </c>
      <c r="Z10" s="62">
        <v>2</v>
      </c>
    </row>
    <row r="11" spans="1:26" ht="21" customHeight="1">
      <c r="A11" s="30">
        <v>0</v>
      </c>
      <c r="B11" s="29" t="s">
        <v>88</v>
      </c>
      <c r="C11" s="29" t="s">
        <v>89</v>
      </c>
      <c r="D11" s="16"/>
      <c r="E11" s="27" t="s">
        <v>83</v>
      </c>
      <c r="F11" s="28">
        <v>83</v>
      </c>
      <c r="G11" s="27" t="s">
        <v>67</v>
      </c>
      <c r="H11" s="26" t="s">
        <v>90</v>
      </c>
      <c r="I11" s="25">
        <v>94</v>
      </c>
      <c r="J11" s="25">
        <v>-98</v>
      </c>
      <c r="K11" s="25">
        <v>100</v>
      </c>
      <c r="L11" s="24">
        <v>100</v>
      </c>
      <c r="M11" s="63">
        <v>2</v>
      </c>
      <c r="N11" s="63">
        <v>2</v>
      </c>
      <c r="O11" s="63">
        <v>2</v>
      </c>
      <c r="P11" s="25">
        <v>115</v>
      </c>
      <c r="Q11" s="25">
        <v>122</v>
      </c>
      <c r="R11" s="25">
        <v>-126</v>
      </c>
      <c r="S11" s="24">
        <v>122</v>
      </c>
      <c r="T11" s="63">
        <v>2</v>
      </c>
      <c r="U11" s="63">
        <v>2</v>
      </c>
      <c r="V11" s="63">
        <v>3</v>
      </c>
      <c r="W11" s="23">
        <v>222</v>
      </c>
      <c r="X11" s="62">
        <v>1</v>
      </c>
      <c r="Y11" s="62">
        <v>1</v>
      </c>
      <c r="Z11" s="62">
        <v>3</v>
      </c>
    </row>
    <row r="12" spans="1:26" ht="21" customHeight="1">
      <c r="A12" s="30">
        <v>0</v>
      </c>
      <c r="B12" s="29" t="s">
        <v>91</v>
      </c>
      <c r="C12" s="29" t="s">
        <v>92</v>
      </c>
      <c r="D12" s="16"/>
      <c r="E12" s="27" t="s">
        <v>83</v>
      </c>
      <c r="F12" s="28">
        <v>86.8</v>
      </c>
      <c r="G12" s="27"/>
      <c r="H12" s="26" t="s">
        <v>93</v>
      </c>
      <c r="I12" s="25">
        <v>90</v>
      </c>
      <c r="J12" s="25">
        <v>-94</v>
      </c>
      <c r="K12" s="25">
        <v>95</v>
      </c>
      <c r="L12" s="24">
        <v>95</v>
      </c>
      <c r="M12" s="63">
        <v>4</v>
      </c>
      <c r="N12" s="63">
        <v>4</v>
      </c>
      <c r="O12" s="63">
        <v>4</v>
      </c>
      <c r="P12" s="25">
        <v>110</v>
      </c>
      <c r="Q12" s="25">
        <v>115</v>
      </c>
      <c r="R12" s="25">
        <v>120</v>
      </c>
      <c r="S12" s="24">
        <v>120</v>
      </c>
      <c r="T12" s="63">
        <v>2</v>
      </c>
      <c r="U12" s="63">
        <v>2</v>
      </c>
      <c r="V12" s="63">
        <v>4</v>
      </c>
      <c r="W12" s="23">
        <v>215</v>
      </c>
      <c r="X12" s="62">
        <v>2</v>
      </c>
      <c r="Y12" s="62">
        <v>2</v>
      </c>
      <c r="Z12" s="62">
        <v>4</v>
      </c>
    </row>
    <row r="13" spans="1:26" ht="21" customHeight="1">
      <c r="A13" s="30">
        <v>0</v>
      </c>
      <c r="B13" s="29" t="s">
        <v>94</v>
      </c>
      <c r="C13" s="29" t="s">
        <v>74</v>
      </c>
      <c r="D13" s="16"/>
      <c r="E13" s="27" t="s">
        <v>95</v>
      </c>
      <c r="F13" s="28">
        <v>94.8</v>
      </c>
      <c r="G13" s="27" t="s">
        <v>96</v>
      </c>
      <c r="H13" s="26" t="s">
        <v>97</v>
      </c>
      <c r="I13" s="25">
        <v>42</v>
      </c>
      <c r="J13" s="25">
        <v>44</v>
      </c>
      <c r="K13" s="25">
        <v>-48</v>
      </c>
      <c r="L13" s="24">
        <v>44</v>
      </c>
      <c r="M13" s="63">
        <v>1</v>
      </c>
      <c r="N13" s="63">
        <v>1</v>
      </c>
      <c r="O13" s="63">
        <v>1</v>
      </c>
      <c r="P13" s="25">
        <v>65</v>
      </c>
      <c r="Q13" s="25">
        <v>-66</v>
      </c>
      <c r="R13" s="25">
        <v>66</v>
      </c>
      <c r="S13" s="24">
        <v>66</v>
      </c>
      <c r="T13" s="63">
        <v>0</v>
      </c>
      <c r="U13" s="63">
        <v>0</v>
      </c>
      <c r="V13" s="63">
        <v>1</v>
      </c>
      <c r="W13" s="23">
        <v>110</v>
      </c>
      <c r="X13" s="62">
        <v>0</v>
      </c>
      <c r="Y13" s="62">
        <v>0</v>
      </c>
      <c r="Z13" s="62">
        <v>1</v>
      </c>
    </row>
    <row r="14" spans="1:26" ht="21" customHeight="1">
      <c r="A14" s="30">
        <v>0</v>
      </c>
      <c r="B14" s="29" t="s">
        <v>98</v>
      </c>
      <c r="C14" s="29" t="s">
        <v>99</v>
      </c>
      <c r="D14" s="16"/>
      <c r="E14" s="27" t="s">
        <v>100</v>
      </c>
      <c r="F14" s="28">
        <v>102</v>
      </c>
      <c r="G14" s="27"/>
      <c r="H14" s="26" t="s">
        <v>101</v>
      </c>
      <c r="I14" s="25">
        <v>110</v>
      </c>
      <c r="J14" s="25">
        <v>116</v>
      </c>
      <c r="K14" s="25">
        <v>118</v>
      </c>
      <c r="L14" s="24">
        <v>118</v>
      </c>
      <c r="M14" s="63">
        <v>1</v>
      </c>
      <c r="N14" s="63">
        <v>1</v>
      </c>
      <c r="O14" s="63">
        <v>1</v>
      </c>
      <c r="P14" s="25">
        <v>140</v>
      </c>
      <c r="Q14" s="25">
        <v>145</v>
      </c>
      <c r="R14" s="25">
        <v>-150</v>
      </c>
      <c r="S14" s="24">
        <v>145</v>
      </c>
      <c r="T14" s="63">
        <v>1</v>
      </c>
      <c r="U14" s="63">
        <v>1</v>
      </c>
      <c r="V14" s="63">
        <v>1</v>
      </c>
      <c r="W14" s="23">
        <v>263</v>
      </c>
      <c r="X14" s="62">
        <v>1</v>
      </c>
      <c r="Y14" s="62">
        <v>1</v>
      </c>
      <c r="Z14" s="62">
        <v>1</v>
      </c>
    </row>
    <row r="15" spans="1:26" ht="21" customHeight="1">
      <c r="A15" s="30">
        <v>0</v>
      </c>
      <c r="B15" s="29" t="s">
        <v>102</v>
      </c>
      <c r="C15" s="29" t="s">
        <v>82</v>
      </c>
      <c r="D15" s="16"/>
      <c r="E15" s="27" t="s">
        <v>100</v>
      </c>
      <c r="F15" s="28">
        <v>98.8</v>
      </c>
      <c r="G15" s="27" t="s">
        <v>63</v>
      </c>
      <c r="H15" s="26" t="s">
        <v>103</v>
      </c>
      <c r="I15" s="25">
        <v>103</v>
      </c>
      <c r="J15" s="25">
        <v>108</v>
      </c>
      <c r="K15" s="25">
        <v>113</v>
      </c>
      <c r="L15" s="24">
        <v>113</v>
      </c>
      <c r="M15" s="63">
        <v>2</v>
      </c>
      <c r="N15" s="63">
        <v>2</v>
      </c>
      <c r="O15" s="63">
        <v>2</v>
      </c>
      <c r="P15" s="25">
        <v>130</v>
      </c>
      <c r="Q15" s="25">
        <v>-135</v>
      </c>
      <c r="R15" s="25">
        <v>137</v>
      </c>
      <c r="S15" s="24">
        <v>137</v>
      </c>
      <c r="T15" s="63">
        <v>1</v>
      </c>
      <c r="U15" s="63">
        <v>1</v>
      </c>
      <c r="V15" s="63">
        <v>2</v>
      </c>
      <c r="W15" s="23">
        <v>250</v>
      </c>
      <c r="X15" s="62">
        <v>1</v>
      </c>
      <c r="Y15" s="62">
        <v>1</v>
      </c>
      <c r="Z15" s="62">
        <v>2</v>
      </c>
    </row>
    <row r="16" spans="1:26" ht="21" customHeight="1">
      <c r="A16" s="30">
        <v>0</v>
      </c>
      <c r="B16" s="29" t="s">
        <v>104</v>
      </c>
      <c r="C16" s="29" t="s">
        <v>105</v>
      </c>
      <c r="D16" s="16"/>
      <c r="E16" s="27" t="s">
        <v>100</v>
      </c>
      <c r="F16" s="28">
        <v>101.25</v>
      </c>
      <c r="G16" s="27" t="s">
        <v>106</v>
      </c>
      <c r="H16" s="26" t="s">
        <v>107</v>
      </c>
      <c r="I16" s="25">
        <v>66</v>
      </c>
      <c r="J16" s="25">
        <v>-69</v>
      </c>
      <c r="K16" s="25">
        <v>-69</v>
      </c>
      <c r="L16" s="24">
        <v>66</v>
      </c>
      <c r="M16" s="63">
        <v>3</v>
      </c>
      <c r="N16" s="63">
        <v>3</v>
      </c>
      <c r="O16" s="63">
        <v>3</v>
      </c>
      <c r="P16" s="25">
        <v>-93</v>
      </c>
      <c r="Q16" s="25">
        <v>93</v>
      </c>
      <c r="R16" s="25">
        <v>-95</v>
      </c>
      <c r="S16" s="24">
        <v>93</v>
      </c>
      <c r="T16" s="63">
        <v>0</v>
      </c>
      <c r="U16" s="63">
        <v>0</v>
      </c>
      <c r="V16" s="63">
        <v>3</v>
      </c>
      <c r="W16" s="23">
        <v>159</v>
      </c>
      <c r="X16" s="62">
        <v>0</v>
      </c>
      <c r="Y16" s="62">
        <v>0</v>
      </c>
      <c r="Z16" s="62">
        <v>3</v>
      </c>
    </row>
    <row r="17" spans="1:26" ht="21" customHeight="1">
      <c r="A17" s="30">
        <v>0</v>
      </c>
      <c r="B17" s="29" t="s">
        <v>108</v>
      </c>
      <c r="C17" s="29" t="s">
        <v>109</v>
      </c>
      <c r="D17" s="16"/>
      <c r="E17" s="27" t="s">
        <v>110</v>
      </c>
      <c r="F17" s="28">
        <v>56.7</v>
      </c>
      <c r="G17" s="27" t="s">
        <v>111</v>
      </c>
      <c r="H17" s="26" t="s">
        <v>112</v>
      </c>
      <c r="I17" s="25">
        <v>20</v>
      </c>
      <c r="J17" s="25">
        <v>25</v>
      </c>
      <c r="K17" s="25">
        <v>31</v>
      </c>
      <c r="L17" s="24">
        <v>31</v>
      </c>
      <c r="M17" s="63">
        <v>1</v>
      </c>
      <c r="N17" s="63">
        <v>1</v>
      </c>
      <c r="O17" s="63">
        <v>1</v>
      </c>
      <c r="P17" s="25">
        <v>25</v>
      </c>
      <c r="Q17" s="25">
        <v>29</v>
      </c>
      <c r="R17" s="25">
        <v>36</v>
      </c>
      <c r="S17" s="24">
        <v>36</v>
      </c>
      <c r="T17" s="63">
        <v>1</v>
      </c>
      <c r="U17" s="63">
        <v>1</v>
      </c>
      <c r="V17" s="63">
        <v>1</v>
      </c>
      <c r="W17" s="23">
        <v>67</v>
      </c>
      <c r="X17" s="62">
        <v>1</v>
      </c>
      <c r="Y17" s="62">
        <v>1</v>
      </c>
      <c r="Z17" s="62">
        <v>1</v>
      </c>
    </row>
    <row r="18" spans="1:26" ht="21" customHeight="1">
      <c r="A18" s="30">
        <v>0</v>
      </c>
      <c r="B18" s="29" t="s">
        <v>113</v>
      </c>
      <c r="C18" s="29" t="s">
        <v>114</v>
      </c>
      <c r="D18" s="16"/>
      <c r="E18" s="27" t="s">
        <v>115</v>
      </c>
      <c r="F18" s="28">
        <v>62.55</v>
      </c>
      <c r="G18" s="27" t="s">
        <v>116</v>
      </c>
      <c r="H18" s="26" t="s">
        <v>117</v>
      </c>
      <c r="I18" s="25">
        <v>40</v>
      </c>
      <c r="J18" s="25">
        <v>-45</v>
      </c>
      <c r="K18" s="25">
        <v>-45</v>
      </c>
      <c r="L18" s="24">
        <v>40</v>
      </c>
      <c r="M18" s="63">
        <v>1</v>
      </c>
      <c r="N18" s="63"/>
      <c r="O18" s="63"/>
      <c r="P18" s="25">
        <v>50</v>
      </c>
      <c r="Q18" s="25">
        <v>-55</v>
      </c>
      <c r="R18" s="25">
        <v>-55</v>
      </c>
      <c r="S18" s="24">
        <v>50</v>
      </c>
      <c r="T18" s="63">
        <v>1</v>
      </c>
      <c r="U18" s="63"/>
      <c r="V18" s="63"/>
      <c r="W18" s="23">
        <v>90</v>
      </c>
      <c r="X18" s="62">
        <v>1</v>
      </c>
      <c r="Y18" s="62"/>
      <c r="Z18" s="62"/>
    </row>
    <row r="19" spans="1:26" ht="21" customHeight="1">
      <c r="A19" s="30">
        <v>0</v>
      </c>
      <c r="B19" s="29" t="s">
        <v>118</v>
      </c>
      <c r="C19" s="29" t="s">
        <v>119</v>
      </c>
      <c r="D19" s="16"/>
      <c r="E19" s="27" t="s">
        <v>120</v>
      </c>
      <c r="F19" s="28">
        <v>77.5</v>
      </c>
      <c r="G19" s="27" t="s">
        <v>111</v>
      </c>
      <c r="H19" s="26" t="s">
        <v>117</v>
      </c>
      <c r="I19" s="25">
        <v>22</v>
      </c>
      <c r="J19" s="25">
        <v>26</v>
      </c>
      <c r="K19" s="25">
        <v>30</v>
      </c>
      <c r="L19" s="24">
        <v>30</v>
      </c>
      <c r="M19" s="63">
        <v>1</v>
      </c>
      <c r="N19" s="63">
        <v>1</v>
      </c>
      <c r="O19" s="63">
        <v>1</v>
      </c>
      <c r="P19" s="25">
        <v>30</v>
      </c>
      <c r="Q19" s="25">
        <v>33</v>
      </c>
      <c r="R19" s="25">
        <v>40</v>
      </c>
      <c r="S19" s="24">
        <v>40</v>
      </c>
      <c r="T19" s="63">
        <v>1</v>
      </c>
      <c r="U19" s="63">
        <v>1</v>
      </c>
      <c r="V19" s="63">
        <v>1</v>
      </c>
      <c r="W19" s="23">
        <v>70</v>
      </c>
      <c r="X19" s="62">
        <v>1</v>
      </c>
      <c r="Y19" s="62">
        <v>1</v>
      </c>
      <c r="Z19" s="62">
        <v>1</v>
      </c>
    </row>
    <row r="20" ht="12.75" customHeight="1">
      <c r="C20" s="1"/>
    </row>
    <row r="21" ht="12.75" customHeight="1">
      <c r="C21" s="1"/>
    </row>
    <row r="22" ht="12.75" customHeight="1">
      <c r="C22" s="1"/>
    </row>
    <row r="23" ht="12.75" customHeight="1">
      <c r="C23" s="1"/>
    </row>
    <row r="24" spans="2:3" ht="12.75" customHeight="1">
      <c r="B24" s="18"/>
      <c r="C24" s="1"/>
    </row>
    <row r="25" ht="12.75" customHeight="1">
      <c r="C25" s="1"/>
    </row>
    <row r="26" spans="3:22" ht="12.75" customHeight="1">
      <c r="C26" s="1"/>
      <c r="T26" s="83"/>
      <c r="U26" s="83"/>
      <c r="V26" s="83"/>
    </row>
    <row r="27" spans="3:22" ht="12.75" customHeight="1">
      <c r="C27" s="1"/>
      <c r="T27" s="83"/>
      <c r="U27" s="83"/>
      <c r="V27" s="83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/>
    <row r="120" ht="12.75" customHeight="1"/>
  </sheetData>
  <sheetProtection selectLockedCells="1" selectUnlockedCells="1"/>
  <mergeCells count="14">
    <mergeCell ref="F1:F2"/>
    <mergeCell ref="T26:T27"/>
    <mergeCell ref="U26:U27"/>
    <mergeCell ref="V26:V27"/>
    <mergeCell ref="G1:G2"/>
    <mergeCell ref="H1:H2"/>
    <mergeCell ref="I1:O1"/>
    <mergeCell ref="P1:V1"/>
    <mergeCell ref="W1:Z1"/>
    <mergeCell ref="A1:A2"/>
    <mergeCell ref="B1:B2"/>
    <mergeCell ref="C1:C2"/>
    <mergeCell ref="D1:D2"/>
    <mergeCell ref="E1:E2"/>
  </mergeCells>
  <dataValidations count="1">
    <dataValidation type="decimal" allowBlank="1" showErrorMessage="1" sqref="F4:F5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/>
  <headerFooter alignWithMargins="0">
    <oddHeader>&amp;LCompetition&amp;C&amp;RMen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showGridLines="0" zoomScalePageLayoutView="0" workbookViewId="0" topLeftCell="A1">
      <selection activeCell="F24" sqref="F24"/>
    </sheetView>
  </sheetViews>
  <sheetFormatPr defaultColWidth="11.57421875" defaultRowHeight="12.75"/>
  <cols>
    <col min="1" max="1" width="3.7109375" style="0" bestFit="1" customWidth="1"/>
    <col min="2" max="2" width="10.8515625" style="0" bestFit="1" customWidth="1"/>
    <col min="3" max="3" width="9.28125" style="0" bestFit="1" customWidth="1"/>
    <col min="4" max="4" width="4.00390625" style="1" bestFit="1" customWidth="1"/>
    <col min="5" max="5" width="7.28125" style="1" bestFit="1" customWidth="1"/>
    <col min="6" max="6" width="6.7109375" style="1" bestFit="1" customWidth="1"/>
    <col min="7" max="7" width="14.140625" style="2" bestFit="1" customWidth="1"/>
    <col min="8" max="8" width="5.140625" style="1" bestFit="1" customWidth="1"/>
    <col min="9" max="9" width="4.140625" style="1" bestFit="1" customWidth="1"/>
    <col min="10" max="11" width="5.421875" style="1" bestFit="1" customWidth="1"/>
    <col min="12" max="12" width="4.28125" style="1" bestFit="1" customWidth="1"/>
    <col min="13" max="13" width="4.421875" style="0" bestFit="1" customWidth="1"/>
    <col min="14" max="14" width="5.421875" style="22" bestFit="1" customWidth="1"/>
    <col min="15" max="15" width="5.421875" style="1" bestFit="1" customWidth="1"/>
    <col min="16" max="16" width="4.28125" style="1" bestFit="1" customWidth="1"/>
    <col min="17" max="17" width="5.140625" style="1" bestFit="1" customWidth="1"/>
    <col min="18" max="18" width="7.7109375" style="1" bestFit="1" customWidth="1"/>
    <col min="19" max="19" width="7.7109375" style="0" bestFit="1" customWidth="1"/>
    <col min="20" max="20" width="5.140625" style="22" bestFit="1" customWidth="1"/>
    <col min="21" max="22" width="10.140625" style="1" customWidth="1"/>
    <col min="23" max="23" width="2.28125" style="1" bestFit="1" customWidth="1"/>
    <col min="24" max="24" width="0.9921875" style="0" customWidth="1"/>
    <col min="25" max="16384" width="11.421875" style="0" customWidth="1"/>
  </cols>
  <sheetData>
    <row r="1" spans="1:23" ht="15" customHeight="1">
      <c r="A1" s="84" t="s">
        <v>41</v>
      </c>
      <c r="B1" s="84" t="s">
        <v>42</v>
      </c>
      <c r="C1" s="86" t="s">
        <v>43</v>
      </c>
      <c r="D1" s="81" t="s">
        <v>2</v>
      </c>
      <c r="E1" s="67" t="s">
        <v>44</v>
      </c>
      <c r="F1" s="91" t="s">
        <v>45</v>
      </c>
      <c r="G1" s="92" t="s">
        <v>46</v>
      </c>
      <c r="H1" s="93" t="s">
        <v>47</v>
      </c>
      <c r="I1" s="95" t="s">
        <v>48</v>
      </c>
      <c r="J1" s="95"/>
      <c r="K1" s="95"/>
      <c r="L1" s="95"/>
      <c r="M1" s="95" t="s">
        <v>49</v>
      </c>
      <c r="N1" s="95"/>
      <c r="O1" s="95"/>
      <c r="P1" s="95"/>
      <c r="Q1" s="89" t="s">
        <v>50</v>
      </c>
      <c r="R1" s="71" t="s">
        <v>121</v>
      </c>
      <c r="S1" s="71"/>
      <c r="T1" s="71"/>
      <c r="V1"/>
      <c r="W1"/>
    </row>
    <row r="2" spans="1:20" s="1" customFormat="1" ht="15" customHeight="1">
      <c r="A2" s="85"/>
      <c r="B2" s="85"/>
      <c r="C2" s="87"/>
      <c r="D2" s="88"/>
      <c r="E2" s="67"/>
      <c r="F2" s="91"/>
      <c r="G2" s="92"/>
      <c r="H2" s="94"/>
      <c r="I2" s="15">
        <v>1</v>
      </c>
      <c r="J2" s="15">
        <v>2</v>
      </c>
      <c r="K2" s="15">
        <v>3</v>
      </c>
      <c r="L2" s="32" t="s">
        <v>3</v>
      </c>
      <c r="M2" s="15">
        <v>1</v>
      </c>
      <c r="N2" s="15">
        <v>2</v>
      </c>
      <c r="O2" s="15">
        <v>3</v>
      </c>
      <c r="P2" s="41" t="s">
        <v>3</v>
      </c>
      <c r="Q2" s="90"/>
      <c r="R2" s="40" t="s">
        <v>45</v>
      </c>
      <c r="S2" s="34" t="s">
        <v>44</v>
      </c>
      <c r="T2" s="39" t="s">
        <v>122</v>
      </c>
    </row>
    <row r="3" spans="1:23" ht="21" customHeight="1">
      <c r="A3" s="30">
        <v>0</v>
      </c>
      <c r="B3" s="38" t="s">
        <v>81</v>
      </c>
      <c r="C3" s="38" t="s">
        <v>82</v>
      </c>
      <c r="D3" s="16"/>
      <c r="E3" s="27" t="s">
        <v>83</v>
      </c>
      <c r="F3" s="28">
        <v>87.9</v>
      </c>
      <c r="G3" s="27"/>
      <c r="H3" s="26" t="s">
        <v>84</v>
      </c>
      <c r="I3" s="25">
        <v>105</v>
      </c>
      <c r="J3" s="25">
        <v>110</v>
      </c>
      <c r="K3" s="25">
        <v>115</v>
      </c>
      <c r="L3" s="24">
        <v>115</v>
      </c>
      <c r="M3" s="25">
        <v>145</v>
      </c>
      <c r="N3" s="25">
        <v>150</v>
      </c>
      <c r="O3" s="25">
        <v>155</v>
      </c>
      <c r="P3" s="24">
        <v>155</v>
      </c>
      <c r="Q3" s="23">
        <v>270</v>
      </c>
      <c r="R3" s="37">
        <v>315.6297030151538</v>
      </c>
      <c r="S3" s="36">
        <v>313.8777191204126</v>
      </c>
      <c r="T3" s="35">
        <v>1</v>
      </c>
      <c r="W3" s="19" t="s">
        <v>4</v>
      </c>
    </row>
    <row r="4" spans="1:23" s="17" customFormat="1" ht="21" customHeight="1">
      <c r="A4" s="30">
        <v>0</v>
      </c>
      <c r="B4" s="38" t="s">
        <v>98</v>
      </c>
      <c r="C4" s="38" t="s">
        <v>99</v>
      </c>
      <c r="D4" s="16"/>
      <c r="E4" s="27" t="s">
        <v>100</v>
      </c>
      <c r="F4" s="28">
        <v>102</v>
      </c>
      <c r="G4" s="27"/>
      <c r="H4" s="26" t="s">
        <v>101</v>
      </c>
      <c r="I4" s="25">
        <v>110</v>
      </c>
      <c r="J4" s="25">
        <v>116</v>
      </c>
      <c r="K4" s="25">
        <v>118</v>
      </c>
      <c r="L4" s="24">
        <v>118</v>
      </c>
      <c r="M4" s="25">
        <v>140</v>
      </c>
      <c r="N4" s="25">
        <v>145</v>
      </c>
      <c r="O4" s="25">
        <v>-150</v>
      </c>
      <c r="P4" s="24">
        <v>145</v>
      </c>
      <c r="Q4" s="23">
        <v>263</v>
      </c>
      <c r="R4" s="37">
        <v>289.5532990915011</v>
      </c>
      <c r="S4" s="36">
        <v>289.5532990915011</v>
      </c>
      <c r="T4" s="35">
        <v>2</v>
      </c>
      <c r="W4" s="19" t="s">
        <v>4</v>
      </c>
    </row>
    <row r="5" spans="1:23" ht="21" customHeight="1">
      <c r="A5" s="30">
        <v>0</v>
      </c>
      <c r="B5" s="38" t="s">
        <v>102</v>
      </c>
      <c r="C5" s="38" t="s">
        <v>82</v>
      </c>
      <c r="D5" s="16"/>
      <c r="E5" s="27" t="s">
        <v>100</v>
      </c>
      <c r="F5" s="28">
        <v>98.8</v>
      </c>
      <c r="G5" s="27" t="s">
        <v>63</v>
      </c>
      <c r="H5" s="26" t="s">
        <v>103</v>
      </c>
      <c r="I5" s="25">
        <v>103</v>
      </c>
      <c r="J5" s="25">
        <v>108</v>
      </c>
      <c r="K5" s="25">
        <v>113</v>
      </c>
      <c r="L5" s="24">
        <v>113</v>
      </c>
      <c r="M5" s="25">
        <v>130</v>
      </c>
      <c r="N5" s="25">
        <v>-135</v>
      </c>
      <c r="O5" s="25">
        <v>137</v>
      </c>
      <c r="P5" s="24">
        <v>137</v>
      </c>
      <c r="Q5" s="23">
        <v>250</v>
      </c>
      <c r="R5" s="37">
        <v>278.4606127998516</v>
      </c>
      <c r="S5" s="36">
        <v>275.2407786040885</v>
      </c>
      <c r="T5" s="35">
        <v>3</v>
      </c>
      <c r="W5" s="19" t="s">
        <v>4</v>
      </c>
    </row>
    <row r="6" spans="1:23" ht="21" customHeight="1">
      <c r="A6" s="30">
        <v>0</v>
      </c>
      <c r="B6" s="38" t="s">
        <v>85</v>
      </c>
      <c r="C6" s="38" t="s">
        <v>86</v>
      </c>
      <c r="D6" s="16"/>
      <c r="E6" s="27" t="s">
        <v>83</v>
      </c>
      <c r="F6" s="28">
        <v>88.2</v>
      </c>
      <c r="G6" s="27" t="s">
        <v>87</v>
      </c>
      <c r="H6" s="26" t="s">
        <v>80</v>
      </c>
      <c r="I6" s="25">
        <v>95</v>
      </c>
      <c r="J6" s="25">
        <v>-100</v>
      </c>
      <c r="K6" s="25">
        <v>100</v>
      </c>
      <c r="L6" s="24">
        <v>100</v>
      </c>
      <c r="M6" s="25">
        <v>126</v>
      </c>
      <c r="N6" s="25">
        <v>130</v>
      </c>
      <c r="O6" s="25">
        <v>-136</v>
      </c>
      <c r="P6" s="24">
        <v>130</v>
      </c>
      <c r="Q6" s="23">
        <v>230</v>
      </c>
      <c r="R6" s="37">
        <v>268.4573526139845</v>
      </c>
      <c r="S6" s="36">
        <v>267.3773162877589</v>
      </c>
      <c r="T6" s="35">
        <v>4</v>
      </c>
      <c r="W6" s="19" t="s">
        <v>4</v>
      </c>
    </row>
    <row r="7" spans="1:23" ht="21" customHeight="1">
      <c r="A7" s="30">
        <v>0</v>
      </c>
      <c r="B7" s="38" t="s">
        <v>88</v>
      </c>
      <c r="C7" s="38" t="s">
        <v>89</v>
      </c>
      <c r="D7" s="16"/>
      <c r="E7" s="27" t="s">
        <v>83</v>
      </c>
      <c r="F7" s="28">
        <v>83</v>
      </c>
      <c r="G7" s="27" t="s">
        <v>67</v>
      </c>
      <c r="H7" s="26" t="s">
        <v>90</v>
      </c>
      <c r="I7" s="25">
        <v>94</v>
      </c>
      <c r="J7" s="25">
        <v>-98</v>
      </c>
      <c r="K7" s="25">
        <v>100</v>
      </c>
      <c r="L7" s="24">
        <v>100</v>
      </c>
      <c r="M7" s="25">
        <v>115</v>
      </c>
      <c r="N7" s="25">
        <v>122</v>
      </c>
      <c r="O7" s="25">
        <v>-126</v>
      </c>
      <c r="P7" s="24">
        <v>122</v>
      </c>
      <c r="Q7" s="23">
        <v>222</v>
      </c>
      <c r="R7" s="37">
        <v>266.61474121921236</v>
      </c>
      <c r="S7" s="36">
        <v>258.07723572122813</v>
      </c>
      <c r="T7" s="35">
        <v>5</v>
      </c>
      <c r="W7" s="19" t="s">
        <v>4</v>
      </c>
    </row>
    <row r="8" spans="1:23" ht="21" customHeight="1">
      <c r="A8" s="30">
        <v>0</v>
      </c>
      <c r="B8" s="38" t="s">
        <v>69</v>
      </c>
      <c r="C8" s="38" t="s">
        <v>70</v>
      </c>
      <c r="D8" s="16"/>
      <c r="E8" s="27" t="s">
        <v>71</v>
      </c>
      <c r="F8" s="28">
        <v>72.6</v>
      </c>
      <c r="G8" s="27" t="s">
        <v>67</v>
      </c>
      <c r="H8" s="26" t="s">
        <v>72</v>
      </c>
      <c r="I8" s="25">
        <v>88</v>
      </c>
      <c r="J8" s="25">
        <v>-92</v>
      </c>
      <c r="K8" s="25">
        <v>-95</v>
      </c>
      <c r="L8" s="24">
        <v>88</v>
      </c>
      <c r="M8" s="25">
        <v>113</v>
      </c>
      <c r="N8" s="25">
        <v>-118</v>
      </c>
      <c r="O8" s="25">
        <v>-118</v>
      </c>
      <c r="P8" s="24">
        <v>113</v>
      </c>
      <c r="Q8" s="23">
        <v>201</v>
      </c>
      <c r="R8" s="37">
        <v>259.2422288745568</v>
      </c>
      <c r="S8" s="36">
        <v>258.42485759383425</v>
      </c>
      <c r="T8" s="35">
        <v>6</v>
      </c>
      <c r="W8" s="19" t="s">
        <v>4</v>
      </c>
    </row>
    <row r="9" spans="1:23" ht="21" customHeight="1">
      <c r="A9" s="30">
        <v>0</v>
      </c>
      <c r="B9" s="38" t="s">
        <v>91</v>
      </c>
      <c r="C9" s="38" t="s">
        <v>92</v>
      </c>
      <c r="D9" s="16"/>
      <c r="E9" s="27" t="s">
        <v>83</v>
      </c>
      <c r="F9" s="28">
        <v>86.8</v>
      </c>
      <c r="G9" s="27"/>
      <c r="H9" s="26" t="s">
        <v>93</v>
      </c>
      <c r="I9" s="25">
        <v>90</v>
      </c>
      <c r="J9" s="25">
        <v>-94</v>
      </c>
      <c r="K9" s="25">
        <v>95</v>
      </c>
      <c r="L9" s="24">
        <v>95</v>
      </c>
      <c r="M9" s="25">
        <v>110</v>
      </c>
      <c r="N9" s="25">
        <v>115</v>
      </c>
      <c r="O9" s="25">
        <v>120</v>
      </c>
      <c r="P9" s="24">
        <v>120</v>
      </c>
      <c r="Q9" s="23">
        <v>215</v>
      </c>
      <c r="R9" s="37">
        <v>252.78138440588094</v>
      </c>
      <c r="S9" s="36">
        <v>249.93966522551372</v>
      </c>
      <c r="T9" s="35">
        <v>7</v>
      </c>
      <c r="W9" s="19" t="s">
        <v>4</v>
      </c>
    </row>
    <row r="10" spans="1:23" ht="21" customHeight="1">
      <c r="A10" s="30">
        <v>0</v>
      </c>
      <c r="B10" s="38" t="s">
        <v>64</v>
      </c>
      <c r="C10" s="38" t="s">
        <v>65</v>
      </c>
      <c r="D10" s="16"/>
      <c r="E10" s="27" t="s">
        <v>66</v>
      </c>
      <c r="F10" s="28">
        <v>66.8</v>
      </c>
      <c r="G10" s="27" t="s">
        <v>67</v>
      </c>
      <c r="H10" s="26" t="s">
        <v>68</v>
      </c>
      <c r="I10" s="25">
        <v>65</v>
      </c>
      <c r="J10" s="25">
        <v>69</v>
      </c>
      <c r="K10" s="25">
        <v>73</v>
      </c>
      <c r="L10" s="24">
        <v>73</v>
      </c>
      <c r="M10" s="25">
        <v>-85</v>
      </c>
      <c r="N10" s="25">
        <v>88</v>
      </c>
      <c r="O10" s="25">
        <v>-91</v>
      </c>
      <c r="P10" s="24">
        <v>88</v>
      </c>
      <c r="Q10" s="23">
        <v>161</v>
      </c>
      <c r="R10" s="37">
        <v>218.35656576572796</v>
      </c>
      <c r="S10" s="36">
        <v>217.94573944272003</v>
      </c>
      <c r="T10" s="35">
        <v>8</v>
      </c>
      <c r="W10" s="19" t="s">
        <v>4</v>
      </c>
    </row>
    <row r="11" spans="1:23" ht="21" customHeight="1">
      <c r="A11" s="30">
        <v>0</v>
      </c>
      <c r="B11" s="38" t="s">
        <v>73</v>
      </c>
      <c r="C11" s="38" t="s">
        <v>74</v>
      </c>
      <c r="D11" s="16"/>
      <c r="E11" s="27" t="s">
        <v>75</v>
      </c>
      <c r="F11" s="28">
        <v>78.8</v>
      </c>
      <c r="G11" s="27" t="s">
        <v>76</v>
      </c>
      <c r="H11" s="26" t="s">
        <v>77</v>
      </c>
      <c r="I11" s="25">
        <v>65</v>
      </c>
      <c r="J11" s="25">
        <v>67</v>
      </c>
      <c r="K11" s="25">
        <v>-69</v>
      </c>
      <c r="L11" s="24">
        <v>67</v>
      </c>
      <c r="M11" s="25">
        <v>-83</v>
      </c>
      <c r="N11" s="25">
        <v>-83</v>
      </c>
      <c r="O11" s="25">
        <v>83</v>
      </c>
      <c r="P11" s="24">
        <v>83</v>
      </c>
      <c r="Q11" s="23">
        <v>150</v>
      </c>
      <c r="R11" s="37">
        <v>184.9416995671738</v>
      </c>
      <c r="S11" s="36">
        <v>182.34246548948244</v>
      </c>
      <c r="T11" s="35">
        <v>9</v>
      </c>
      <c r="W11" s="19" t="s">
        <v>4</v>
      </c>
    </row>
    <row r="12" spans="1:23" ht="21" customHeight="1">
      <c r="A12" s="30">
        <v>0</v>
      </c>
      <c r="B12" s="38" t="s">
        <v>104</v>
      </c>
      <c r="C12" s="38" t="s">
        <v>105</v>
      </c>
      <c r="D12" s="16"/>
      <c r="E12" s="27" t="s">
        <v>100</v>
      </c>
      <c r="F12" s="28">
        <v>101.25</v>
      </c>
      <c r="G12" s="27" t="s">
        <v>106</v>
      </c>
      <c r="H12" s="26" t="s">
        <v>107</v>
      </c>
      <c r="I12" s="25">
        <v>66</v>
      </c>
      <c r="J12" s="25">
        <v>-69</v>
      </c>
      <c r="K12" s="25">
        <v>-69</v>
      </c>
      <c r="L12" s="24">
        <v>66</v>
      </c>
      <c r="M12" s="25">
        <v>-93</v>
      </c>
      <c r="N12" s="25">
        <v>93</v>
      </c>
      <c r="O12" s="25">
        <v>-95</v>
      </c>
      <c r="P12" s="24">
        <v>93</v>
      </c>
      <c r="Q12" s="23">
        <v>159</v>
      </c>
      <c r="R12" s="37">
        <v>175.51478980733066</v>
      </c>
      <c r="S12" s="36">
        <v>175.0531351922003</v>
      </c>
      <c r="T12" s="35">
        <v>10</v>
      </c>
      <c r="W12" s="19" t="s">
        <v>4</v>
      </c>
    </row>
    <row r="13" spans="1:23" ht="21" customHeight="1">
      <c r="A13" s="30">
        <v>0</v>
      </c>
      <c r="B13" s="38" t="s">
        <v>60</v>
      </c>
      <c r="C13" s="38" t="s">
        <v>61</v>
      </c>
      <c r="D13" s="16"/>
      <c r="E13" s="27" t="s">
        <v>62</v>
      </c>
      <c r="F13" s="28">
        <v>50.9</v>
      </c>
      <c r="G13" s="27" t="s">
        <v>63</v>
      </c>
      <c r="H13" s="26" t="s">
        <v>59</v>
      </c>
      <c r="I13" s="25">
        <v>37</v>
      </c>
      <c r="J13" s="25">
        <v>-39</v>
      </c>
      <c r="K13" s="25">
        <v>40</v>
      </c>
      <c r="L13" s="24">
        <v>40</v>
      </c>
      <c r="M13" s="25">
        <v>46</v>
      </c>
      <c r="N13" s="25">
        <v>48</v>
      </c>
      <c r="O13" s="25">
        <v>-50</v>
      </c>
      <c r="P13" s="24">
        <v>48</v>
      </c>
      <c r="Q13" s="23">
        <v>88</v>
      </c>
      <c r="R13" s="37">
        <v>145.14038263112164</v>
      </c>
      <c r="S13" s="36">
        <v>136.59628605250217</v>
      </c>
      <c r="T13" s="35">
        <v>11</v>
      </c>
      <c r="W13" s="19" t="s">
        <v>4</v>
      </c>
    </row>
    <row r="14" spans="1:23" ht="21" customHeight="1">
      <c r="A14" s="30">
        <v>0</v>
      </c>
      <c r="B14" s="38" t="s">
        <v>113</v>
      </c>
      <c r="C14" s="38" t="s">
        <v>114</v>
      </c>
      <c r="D14" s="16"/>
      <c r="E14" s="27" t="s">
        <v>115</v>
      </c>
      <c r="F14" s="28">
        <v>62.55</v>
      </c>
      <c r="G14" s="27" t="s">
        <v>116</v>
      </c>
      <c r="H14" s="26" t="s">
        <v>117</v>
      </c>
      <c r="I14" s="25">
        <v>40</v>
      </c>
      <c r="J14" s="25">
        <v>-45</v>
      </c>
      <c r="K14" s="25">
        <v>-45</v>
      </c>
      <c r="L14" s="24">
        <v>40</v>
      </c>
      <c r="M14" s="25">
        <v>50</v>
      </c>
      <c r="N14" s="25">
        <v>-55</v>
      </c>
      <c r="O14" s="25">
        <v>-55</v>
      </c>
      <c r="P14" s="24">
        <v>50</v>
      </c>
      <c r="Q14" s="23">
        <v>90</v>
      </c>
      <c r="R14" s="37">
        <v>127.41125192521847</v>
      </c>
      <c r="S14" s="36">
        <v>121.83302204872548</v>
      </c>
      <c r="T14" s="35">
        <v>12</v>
      </c>
      <c r="W14" s="19" t="s">
        <v>4</v>
      </c>
    </row>
    <row r="15" spans="1:23" ht="21" customHeight="1">
      <c r="A15" s="30">
        <v>0</v>
      </c>
      <c r="B15" s="38" t="s">
        <v>94</v>
      </c>
      <c r="C15" s="38" t="s">
        <v>74</v>
      </c>
      <c r="D15" s="16"/>
      <c r="E15" s="27" t="s">
        <v>95</v>
      </c>
      <c r="F15" s="28">
        <v>94.8</v>
      </c>
      <c r="G15" s="27" t="s">
        <v>96</v>
      </c>
      <c r="H15" s="26" t="s">
        <v>97</v>
      </c>
      <c r="I15" s="25">
        <v>42</v>
      </c>
      <c r="J15" s="25">
        <v>44</v>
      </c>
      <c r="K15" s="25">
        <v>-48</v>
      </c>
      <c r="L15" s="24">
        <v>44</v>
      </c>
      <c r="M15" s="25">
        <v>65</v>
      </c>
      <c r="N15" s="25">
        <v>-66</v>
      </c>
      <c r="O15" s="25">
        <v>66</v>
      </c>
      <c r="P15" s="24">
        <v>66</v>
      </c>
      <c r="Q15" s="23">
        <v>110</v>
      </c>
      <c r="R15" s="37">
        <v>124.5071974439699</v>
      </c>
      <c r="S15" s="36">
        <v>123.88516978345459</v>
      </c>
      <c r="T15" s="35">
        <v>13</v>
      </c>
      <c r="W15" s="19" t="s">
        <v>4</v>
      </c>
    </row>
    <row r="16" spans="1:23" ht="21" customHeight="1">
      <c r="A16" s="30">
        <v>0</v>
      </c>
      <c r="B16" s="38" t="s">
        <v>108</v>
      </c>
      <c r="C16" s="38" t="s">
        <v>109</v>
      </c>
      <c r="D16" s="16"/>
      <c r="E16" s="27" t="s">
        <v>110</v>
      </c>
      <c r="F16" s="28">
        <v>56.7</v>
      </c>
      <c r="G16" s="27" t="s">
        <v>111</v>
      </c>
      <c r="H16" s="26" t="s">
        <v>112</v>
      </c>
      <c r="I16" s="25">
        <v>20</v>
      </c>
      <c r="J16" s="25">
        <v>25</v>
      </c>
      <c r="K16" s="25">
        <v>31</v>
      </c>
      <c r="L16" s="24">
        <v>31</v>
      </c>
      <c r="M16" s="25">
        <v>25</v>
      </c>
      <c r="N16" s="25">
        <v>29</v>
      </c>
      <c r="O16" s="25">
        <v>36</v>
      </c>
      <c r="P16" s="24">
        <v>36</v>
      </c>
      <c r="Q16" s="23">
        <v>67</v>
      </c>
      <c r="R16" s="37">
        <v>101.65839160201136</v>
      </c>
      <c r="S16" s="36">
        <v>96.4878460956319</v>
      </c>
      <c r="T16" s="35">
        <v>14</v>
      </c>
      <c r="W16" s="19" t="s">
        <v>4</v>
      </c>
    </row>
    <row r="17" spans="1:23" ht="21" customHeight="1">
      <c r="A17" s="30">
        <v>0</v>
      </c>
      <c r="B17" s="38" t="s">
        <v>118</v>
      </c>
      <c r="C17" s="38" t="s">
        <v>119</v>
      </c>
      <c r="D17" s="16"/>
      <c r="E17" s="27" t="s">
        <v>120</v>
      </c>
      <c r="F17" s="28">
        <v>77.5</v>
      </c>
      <c r="G17" s="27" t="s">
        <v>111</v>
      </c>
      <c r="H17" s="26" t="s">
        <v>117</v>
      </c>
      <c r="I17" s="25">
        <v>22</v>
      </c>
      <c r="J17" s="25">
        <v>26</v>
      </c>
      <c r="K17" s="25">
        <v>30</v>
      </c>
      <c r="L17" s="24">
        <v>30</v>
      </c>
      <c r="M17" s="25">
        <v>30</v>
      </c>
      <c r="N17" s="25">
        <v>33</v>
      </c>
      <c r="O17" s="25">
        <v>40</v>
      </c>
      <c r="P17" s="24">
        <v>40</v>
      </c>
      <c r="Q17" s="23">
        <v>70</v>
      </c>
      <c r="R17" s="37">
        <v>87.06815819803023</v>
      </c>
      <c r="S17" s="36">
        <v>85.09315056175848</v>
      </c>
      <c r="T17" s="35">
        <v>15</v>
      </c>
      <c r="W17" s="19" t="s">
        <v>4</v>
      </c>
    </row>
    <row r="18" spans="1:23" ht="21" customHeight="1">
      <c r="A18" s="30">
        <v>0</v>
      </c>
      <c r="B18" s="38" t="s">
        <v>55</v>
      </c>
      <c r="C18" s="38" t="s">
        <v>56</v>
      </c>
      <c r="D18" s="16"/>
      <c r="E18" s="27" t="s">
        <v>57</v>
      </c>
      <c r="F18" s="28">
        <v>31.6</v>
      </c>
      <c r="G18" s="27" t="s">
        <v>58</v>
      </c>
      <c r="H18" s="26" t="s">
        <v>59</v>
      </c>
      <c r="I18" s="25">
        <v>7</v>
      </c>
      <c r="J18" s="25">
        <v>8</v>
      </c>
      <c r="K18" s="25">
        <v>10</v>
      </c>
      <c r="L18" s="24">
        <v>10</v>
      </c>
      <c r="M18" s="25">
        <v>7</v>
      </c>
      <c r="N18" s="25">
        <v>11</v>
      </c>
      <c r="O18" s="25">
        <v>-14</v>
      </c>
      <c r="P18" s="24">
        <v>11</v>
      </c>
      <c r="Q18" s="23">
        <v>21</v>
      </c>
      <c r="R18" s="37">
        <v>54.844181440510255</v>
      </c>
      <c r="S18" s="36">
        <v>32.596840989801656</v>
      </c>
      <c r="T18" s="35">
        <v>16</v>
      </c>
      <c r="W18" s="19" t="s">
        <v>4</v>
      </c>
    </row>
    <row r="19" spans="1:23" ht="21" customHeight="1">
      <c r="A19" s="30">
        <v>0</v>
      </c>
      <c r="B19" s="38" t="s">
        <v>78</v>
      </c>
      <c r="C19" s="38" t="s">
        <v>79</v>
      </c>
      <c r="D19" s="16"/>
      <c r="E19" s="27" t="s">
        <v>75</v>
      </c>
      <c r="F19" s="28">
        <v>79.9</v>
      </c>
      <c r="G19" s="27" t="s">
        <v>67</v>
      </c>
      <c r="H19" s="26" t="s">
        <v>80</v>
      </c>
      <c r="I19" s="25">
        <v>115</v>
      </c>
      <c r="J19" s="25">
        <v>120</v>
      </c>
      <c r="K19" s="25">
        <v>-124</v>
      </c>
      <c r="L19" s="24">
        <v>120</v>
      </c>
      <c r="M19" s="25">
        <v>0</v>
      </c>
      <c r="N19" s="25">
        <v>0</v>
      </c>
      <c r="O19" s="25">
        <v>0</v>
      </c>
      <c r="P19" s="24">
        <v>0</v>
      </c>
      <c r="Q19" s="23">
        <v>0</v>
      </c>
      <c r="R19" s="37">
        <v>0</v>
      </c>
      <c r="S19" s="36">
        <v>0</v>
      </c>
      <c r="T19" s="35">
        <v>0</v>
      </c>
      <c r="W19" s="19" t="s">
        <v>4</v>
      </c>
    </row>
    <row r="20" ht="12.75" customHeight="1">
      <c r="C20" s="1"/>
    </row>
    <row r="21" ht="12.75" customHeight="1">
      <c r="C21" s="1"/>
    </row>
    <row r="22" spans="2:3" ht="12.75" customHeight="1">
      <c r="B22" s="18"/>
      <c r="C22" s="1"/>
    </row>
    <row r="23" ht="12.75" customHeight="1">
      <c r="C23" s="1"/>
    </row>
    <row r="24" spans="3:18" ht="12.75" customHeight="1">
      <c r="C24" s="1"/>
      <c r="R24" s="83"/>
    </row>
    <row r="25" spans="3:18" ht="12.75" customHeight="1">
      <c r="C25" s="1"/>
      <c r="R25" s="83"/>
    </row>
    <row r="26" ht="12.75" customHeight="1">
      <c r="C26" s="1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/>
    <row r="118" ht="12.75" customHeight="1"/>
  </sheetData>
  <sheetProtection selectLockedCells="1" selectUnlockedCells="1"/>
  <mergeCells count="13">
    <mergeCell ref="I1:L1"/>
    <mergeCell ref="M1:P1"/>
    <mergeCell ref="R24:R25"/>
    <mergeCell ref="A1:A2"/>
    <mergeCell ref="B1:B2"/>
    <mergeCell ref="C1:C2"/>
    <mergeCell ref="D1:D2"/>
    <mergeCell ref="Q1:Q2"/>
    <mergeCell ref="R1:T1"/>
    <mergeCell ref="E1:E2"/>
    <mergeCell ref="F1:F2"/>
    <mergeCell ref="G1:G2"/>
    <mergeCell ref="H1:H2"/>
  </mergeCells>
  <conditionalFormatting sqref="B3:C3">
    <cfRule type="expression" priority="1" dxfId="0" stopIfTrue="1">
      <formula>AND(("$'Hommes Sinclair'.$#REF!$#REF!"),"$'Hommes Sinclair'.$#REF!$#REF!","$'Hommes Sinclair'.$#REF!$#REF!")</formula>
    </cfRule>
  </conditionalFormatting>
  <dataValidations count="1">
    <dataValidation type="decimal" allowBlank="1" showErrorMessage="1" sqref="F4:F5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1"/>
  <headerFooter alignWithMargins="0">
    <oddHeader>&amp;LSinclair  Ranking&amp;C&amp;RMen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"/>
  <sheetViews>
    <sheetView showGridLines="0" zoomScalePageLayoutView="0" workbookViewId="0" topLeftCell="A1">
      <selection activeCell="D23" sqref="D23"/>
    </sheetView>
  </sheetViews>
  <sheetFormatPr defaultColWidth="11.57421875" defaultRowHeight="12.75"/>
  <cols>
    <col min="1" max="1" width="3.7109375" style="0" bestFit="1" customWidth="1"/>
    <col min="2" max="2" width="10.8515625" style="0" bestFit="1" customWidth="1"/>
    <col min="3" max="3" width="9.28125" style="0" bestFit="1" customWidth="1"/>
    <col min="4" max="4" width="4.00390625" style="1" bestFit="1" customWidth="1"/>
    <col min="5" max="5" width="7.28125" style="1" bestFit="1" customWidth="1"/>
    <col min="6" max="6" width="6.7109375" style="1" bestFit="1" customWidth="1"/>
    <col min="7" max="7" width="14.140625" style="2" bestFit="1" customWidth="1"/>
    <col min="8" max="8" width="5.140625" style="20" bestFit="1" customWidth="1"/>
    <col min="9" max="9" width="4.140625" style="1" bestFit="1" customWidth="1"/>
    <col min="10" max="11" width="5.421875" style="1" bestFit="1" customWidth="1"/>
    <col min="12" max="12" width="4.28125" style="1" bestFit="1" customWidth="1"/>
    <col min="13" max="13" width="4.421875" style="0" bestFit="1" customWidth="1"/>
    <col min="14" max="14" width="5.421875" style="22" bestFit="1" customWidth="1"/>
    <col min="15" max="15" width="5.421875" style="1" bestFit="1" customWidth="1"/>
    <col min="16" max="16" width="4.28125" style="1" bestFit="1" customWidth="1"/>
    <col min="17" max="17" width="5.140625" style="1" bestFit="1" customWidth="1"/>
    <col min="18" max="18" width="7.7109375" style="1" bestFit="1" customWidth="1"/>
    <col min="19" max="19" width="5.140625" style="0" bestFit="1" customWidth="1"/>
    <col min="20" max="21" width="10.140625" style="1" customWidth="1"/>
    <col min="22" max="22" width="2.28125" style="1" bestFit="1" customWidth="1"/>
    <col min="23" max="23" width="0.9921875" style="0" customWidth="1"/>
    <col min="24" max="16384" width="11.421875" style="0" customWidth="1"/>
  </cols>
  <sheetData>
    <row r="1" spans="1:22" ht="15" customHeight="1">
      <c r="A1" s="84" t="s">
        <v>41</v>
      </c>
      <c r="B1" s="84" t="s">
        <v>42</v>
      </c>
      <c r="C1" s="86" t="s">
        <v>43</v>
      </c>
      <c r="D1" s="81" t="s">
        <v>2</v>
      </c>
      <c r="E1" s="67" t="s">
        <v>44</v>
      </c>
      <c r="F1" s="91" t="s">
        <v>45</v>
      </c>
      <c r="G1" s="92" t="s">
        <v>46</v>
      </c>
      <c r="H1" s="96" t="s">
        <v>47</v>
      </c>
      <c r="I1" s="95" t="s">
        <v>48</v>
      </c>
      <c r="J1" s="95"/>
      <c r="K1" s="95"/>
      <c r="L1" s="95"/>
      <c r="M1" s="95" t="s">
        <v>49</v>
      </c>
      <c r="N1" s="95"/>
      <c r="O1" s="95"/>
      <c r="P1" s="95"/>
      <c r="Q1" s="89" t="s">
        <v>50</v>
      </c>
      <c r="R1" s="71" t="s">
        <v>123</v>
      </c>
      <c r="S1" s="71"/>
      <c r="U1"/>
      <c r="V1"/>
    </row>
    <row r="2" spans="1:19" s="1" customFormat="1" ht="15" customHeight="1">
      <c r="A2" s="85"/>
      <c r="B2" s="85"/>
      <c r="C2" s="87"/>
      <c r="D2" s="88"/>
      <c r="E2" s="67"/>
      <c r="F2" s="91"/>
      <c r="G2" s="92"/>
      <c r="H2" s="96"/>
      <c r="I2" s="15">
        <v>1</v>
      </c>
      <c r="J2" s="15">
        <v>2</v>
      </c>
      <c r="K2" s="15">
        <v>3</v>
      </c>
      <c r="L2" s="32" t="s">
        <v>3</v>
      </c>
      <c r="M2" s="15">
        <v>1</v>
      </c>
      <c r="N2" s="15">
        <v>2</v>
      </c>
      <c r="O2" s="15">
        <v>3</v>
      </c>
      <c r="P2" s="41" t="s">
        <v>3</v>
      </c>
      <c r="Q2" s="90"/>
      <c r="R2" s="40"/>
      <c r="S2" s="39" t="s">
        <v>122</v>
      </c>
    </row>
    <row r="3" spans="1:22" ht="21" customHeight="1">
      <c r="A3" s="30">
        <v>0</v>
      </c>
      <c r="B3" s="38" t="s">
        <v>81</v>
      </c>
      <c r="C3" s="38" t="s">
        <v>82</v>
      </c>
      <c r="D3" s="16"/>
      <c r="E3" s="27" t="s">
        <v>83</v>
      </c>
      <c r="F3" s="28">
        <v>87.9</v>
      </c>
      <c r="G3" s="27"/>
      <c r="H3" s="26" t="s">
        <v>84</v>
      </c>
      <c r="I3" s="25">
        <v>105</v>
      </c>
      <c r="J3" s="25">
        <v>110</v>
      </c>
      <c r="K3" s="25">
        <v>115</v>
      </c>
      <c r="L3" s="24">
        <v>115</v>
      </c>
      <c r="M3" s="25">
        <v>145</v>
      </c>
      <c r="N3" s="25">
        <v>150</v>
      </c>
      <c r="O3" s="25">
        <v>155</v>
      </c>
      <c r="P3" s="24">
        <v>155</v>
      </c>
      <c r="Q3" s="23">
        <v>270</v>
      </c>
      <c r="R3" s="37">
        <v>302.4306764738923</v>
      </c>
      <c r="S3" s="42">
        <v>1</v>
      </c>
      <c r="V3" s="19" t="s">
        <v>4</v>
      </c>
    </row>
    <row r="4" spans="1:22" s="17" customFormat="1" ht="21" customHeight="1">
      <c r="A4" s="30">
        <v>0</v>
      </c>
      <c r="B4" s="38" t="s">
        <v>98</v>
      </c>
      <c r="C4" s="38" t="s">
        <v>99</v>
      </c>
      <c r="D4" s="16"/>
      <c r="E4" s="27" t="s">
        <v>100</v>
      </c>
      <c r="F4" s="28">
        <v>102</v>
      </c>
      <c r="G4" s="27"/>
      <c r="H4" s="26" t="s">
        <v>101</v>
      </c>
      <c r="I4" s="25">
        <v>110</v>
      </c>
      <c r="J4" s="25">
        <v>116</v>
      </c>
      <c r="K4" s="25">
        <v>118</v>
      </c>
      <c r="L4" s="24">
        <v>118</v>
      </c>
      <c r="M4" s="25">
        <v>140</v>
      </c>
      <c r="N4" s="25">
        <v>145</v>
      </c>
      <c r="O4" s="25">
        <v>-150</v>
      </c>
      <c r="P4" s="24">
        <v>145</v>
      </c>
      <c r="Q4" s="23">
        <v>263</v>
      </c>
      <c r="R4" s="37">
        <v>225.12227145418595</v>
      </c>
      <c r="S4" s="42">
        <v>2</v>
      </c>
      <c r="V4" s="19" t="s">
        <v>4</v>
      </c>
    </row>
    <row r="5" spans="1:22" ht="21" customHeight="1">
      <c r="A5" s="30">
        <v>0</v>
      </c>
      <c r="B5" s="38" t="s">
        <v>102</v>
      </c>
      <c r="C5" s="38" t="s">
        <v>82</v>
      </c>
      <c r="D5" s="16"/>
      <c r="E5" s="27" t="s">
        <v>100</v>
      </c>
      <c r="F5" s="28">
        <v>98.8</v>
      </c>
      <c r="G5" s="27" t="s">
        <v>63</v>
      </c>
      <c r="H5" s="26" t="s">
        <v>103</v>
      </c>
      <c r="I5" s="25">
        <v>103</v>
      </c>
      <c r="J5" s="25">
        <v>108</v>
      </c>
      <c r="K5" s="25">
        <v>113</v>
      </c>
      <c r="L5" s="24">
        <v>113</v>
      </c>
      <c r="M5" s="25">
        <v>130</v>
      </c>
      <c r="N5" s="25">
        <v>-135</v>
      </c>
      <c r="O5" s="25">
        <v>137</v>
      </c>
      <c r="P5" s="24">
        <v>137</v>
      </c>
      <c r="Q5" s="23">
        <v>250</v>
      </c>
      <c r="R5" s="37">
        <v>190.2320804119267</v>
      </c>
      <c r="S5" s="42">
        <v>3</v>
      </c>
      <c r="V5" s="19" t="s">
        <v>4</v>
      </c>
    </row>
    <row r="6" spans="1:22" ht="21" customHeight="1">
      <c r="A6" s="30">
        <v>0</v>
      </c>
      <c r="B6" s="38" t="s">
        <v>85</v>
      </c>
      <c r="C6" s="38" t="s">
        <v>86</v>
      </c>
      <c r="D6" s="16"/>
      <c r="E6" s="27" t="s">
        <v>83</v>
      </c>
      <c r="F6" s="28">
        <v>88.2</v>
      </c>
      <c r="G6" s="27" t="s">
        <v>87</v>
      </c>
      <c r="H6" s="26" t="s">
        <v>80</v>
      </c>
      <c r="I6" s="25">
        <v>95</v>
      </c>
      <c r="J6" s="25">
        <v>-100</v>
      </c>
      <c r="K6" s="25">
        <v>100</v>
      </c>
      <c r="L6" s="24">
        <v>100</v>
      </c>
      <c r="M6" s="25">
        <v>126</v>
      </c>
      <c r="N6" s="25">
        <v>130</v>
      </c>
      <c r="O6" s="25">
        <v>-136</v>
      </c>
      <c r="P6" s="24">
        <v>130</v>
      </c>
      <c r="Q6" s="23">
        <v>230</v>
      </c>
      <c r="R6" s="37">
        <v>177.54166760105687</v>
      </c>
      <c r="S6" s="42">
        <v>4</v>
      </c>
      <c r="V6" s="19" t="s">
        <v>4</v>
      </c>
    </row>
    <row r="7" spans="1:22" ht="21" customHeight="1">
      <c r="A7" s="30">
        <v>0</v>
      </c>
      <c r="B7" s="38" t="s">
        <v>88</v>
      </c>
      <c r="C7" s="38" t="s">
        <v>89</v>
      </c>
      <c r="D7" s="16"/>
      <c r="E7" s="27" t="s">
        <v>83</v>
      </c>
      <c r="F7" s="28">
        <v>83</v>
      </c>
      <c r="G7" s="27" t="s">
        <v>67</v>
      </c>
      <c r="H7" s="26" t="s">
        <v>90</v>
      </c>
      <c r="I7" s="25">
        <v>94</v>
      </c>
      <c r="J7" s="25">
        <v>-98</v>
      </c>
      <c r="K7" s="25">
        <v>100</v>
      </c>
      <c r="L7" s="24">
        <v>100</v>
      </c>
      <c r="M7" s="25">
        <v>115</v>
      </c>
      <c r="N7" s="25">
        <v>122</v>
      </c>
      <c r="O7" s="25">
        <v>-126</v>
      </c>
      <c r="P7" s="24">
        <v>122</v>
      </c>
      <c r="Q7" s="23">
        <v>222</v>
      </c>
      <c r="R7" s="37">
        <v>157.84328478132915</v>
      </c>
      <c r="S7" s="42">
        <v>5</v>
      </c>
      <c r="V7" s="19" t="s">
        <v>4</v>
      </c>
    </row>
    <row r="8" spans="1:22" ht="21" customHeight="1">
      <c r="A8" s="30">
        <v>0</v>
      </c>
      <c r="B8" s="38" t="s">
        <v>91</v>
      </c>
      <c r="C8" s="38" t="s">
        <v>92</v>
      </c>
      <c r="D8" s="16"/>
      <c r="E8" s="27" t="s">
        <v>83</v>
      </c>
      <c r="F8" s="28">
        <v>86.8</v>
      </c>
      <c r="G8" s="27"/>
      <c r="H8" s="26" t="s">
        <v>93</v>
      </c>
      <c r="I8" s="25">
        <v>90</v>
      </c>
      <c r="J8" s="25">
        <v>-94</v>
      </c>
      <c r="K8" s="25">
        <v>95</v>
      </c>
      <c r="L8" s="24">
        <v>95</v>
      </c>
      <c r="M8" s="25">
        <v>110</v>
      </c>
      <c r="N8" s="25">
        <v>115</v>
      </c>
      <c r="O8" s="25">
        <v>120</v>
      </c>
      <c r="P8" s="24">
        <v>120</v>
      </c>
      <c r="Q8" s="23">
        <v>215</v>
      </c>
      <c r="R8" s="37">
        <v>141.90676294649913</v>
      </c>
      <c r="S8" s="42">
        <v>6</v>
      </c>
      <c r="V8" s="19" t="s">
        <v>4</v>
      </c>
    </row>
    <row r="9" spans="1:22" ht="21" customHeight="1">
      <c r="A9" s="30">
        <v>0</v>
      </c>
      <c r="B9" s="38" t="s">
        <v>69</v>
      </c>
      <c r="C9" s="38" t="s">
        <v>70</v>
      </c>
      <c r="D9" s="16"/>
      <c r="E9" s="27" t="s">
        <v>71</v>
      </c>
      <c r="F9" s="28">
        <v>72.6</v>
      </c>
      <c r="G9" s="27" t="s">
        <v>67</v>
      </c>
      <c r="H9" s="26" t="s">
        <v>72</v>
      </c>
      <c r="I9" s="25">
        <v>88</v>
      </c>
      <c r="J9" s="25">
        <v>-92</v>
      </c>
      <c r="K9" s="25">
        <v>-95</v>
      </c>
      <c r="L9" s="24">
        <v>88</v>
      </c>
      <c r="M9" s="25">
        <v>113</v>
      </c>
      <c r="N9" s="25">
        <v>-118</v>
      </c>
      <c r="O9" s="25">
        <v>-118</v>
      </c>
      <c r="P9" s="24">
        <v>113</v>
      </c>
      <c r="Q9" s="23">
        <v>201</v>
      </c>
      <c r="R9" s="37">
        <v>140.35437452715428</v>
      </c>
      <c r="S9" s="42">
        <v>7</v>
      </c>
      <c r="V9" s="19" t="s">
        <v>4</v>
      </c>
    </row>
    <row r="10" spans="1:22" ht="21" customHeight="1">
      <c r="A10" s="30">
        <v>0</v>
      </c>
      <c r="B10" s="38" t="s">
        <v>64</v>
      </c>
      <c r="C10" s="38" t="s">
        <v>65</v>
      </c>
      <c r="D10" s="16"/>
      <c r="E10" s="27" t="s">
        <v>66</v>
      </c>
      <c r="F10" s="28">
        <v>66.8</v>
      </c>
      <c r="G10" s="27" t="s">
        <v>67</v>
      </c>
      <c r="H10" s="26" t="s">
        <v>68</v>
      </c>
      <c r="I10" s="25">
        <v>65</v>
      </c>
      <c r="J10" s="25">
        <v>69</v>
      </c>
      <c r="K10" s="25">
        <v>73</v>
      </c>
      <c r="L10" s="24">
        <v>73</v>
      </c>
      <c r="M10" s="25">
        <v>-85</v>
      </c>
      <c r="N10" s="25">
        <v>88</v>
      </c>
      <c r="O10" s="25">
        <v>-91</v>
      </c>
      <c r="P10" s="24">
        <v>88</v>
      </c>
      <c r="Q10" s="23">
        <v>161</v>
      </c>
      <c r="R10" s="37">
        <v>84.28987600024055</v>
      </c>
      <c r="S10" s="42">
        <v>8</v>
      </c>
      <c r="V10" s="19" t="s">
        <v>4</v>
      </c>
    </row>
    <row r="11" spans="1:22" ht="21" customHeight="1">
      <c r="A11" s="30">
        <v>0</v>
      </c>
      <c r="B11" s="38" t="s">
        <v>73</v>
      </c>
      <c r="C11" s="38" t="s">
        <v>74</v>
      </c>
      <c r="D11" s="16"/>
      <c r="E11" s="27" t="s">
        <v>75</v>
      </c>
      <c r="F11" s="28">
        <v>78.8</v>
      </c>
      <c r="G11" s="27" t="s">
        <v>76</v>
      </c>
      <c r="H11" s="26" t="s">
        <v>77</v>
      </c>
      <c r="I11" s="25">
        <v>65</v>
      </c>
      <c r="J11" s="25">
        <v>67</v>
      </c>
      <c r="K11" s="25">
        <v>-69</v>
      </c>
      <c r="L11" s="24">
        <v>67</v>
      </c>
      <c r="M11" s="25">
        <v>-83</v>
      </c>
      <c r="N11" s="25">
        <v>-83</v>
      </c>
      <c r="O11" s="25">
        <v>83</v>
      </c>
      <c r="P11" s="24">
        <v>83</v>
      </c>
      <c r="Q11" s="23">
        <v>150</v>
      </c>
      <c r="R11" s="37">
        <v>46.40622765636446</v>
      </c>
      <c r="S11" s="42">
        <v>9</v>
      </c>
      <c r="V11" s="19" t="s">
        <v>4</v>
      </c>
    </row>
    <row r="12" spans="1:22" ht="21" customHeight="1">
      <c r="A12" s="30">
        <v>0</v>
      </c>
      <c r="B12" s="38" t="s">
        <v>104</v>
      </c>
      <c r="C12" s="38" t="s">
        <v>105</v>
      </c>
      <c r="D12" s="16"/>
      <c r="E12" s="27" t="s">
        <v>100</v>
      </c>
      <c r="F12" s="28">
        <v>101.25</v>
      </c>
      <c r="G12" s="27" t="s">
        <v>106</v>
      </c>
      <c r="H12" s="26" t="s">
        <v>107</v>
      </c>
      <c r="I12" s="25">
        <v>66</v>
      </c>
      <c r="J12" s="25">
        <v>-69</v>
      </c>
      <c r="K12" s="25">
        <v>-69</v>
      </c>
      <c r="L12" s="24">
        <v>66</v>
      </c>
      <c r="M12" s="25">
        <v>-93</v>
      </c>
      <c r="N12" s="25">
        <v>93</v>
      </c>
      <c r="O12" s="25">
        <v>-95</v>
      </c>
      <c r="P12" s="24">
        <v>93</v>
      </c>
      <c r="Q12" s="23">
        <v>159</v>
      </c>
      <c r="R12" s="37">
        <v>42.304096881206654</v>
      </c>
      <c r="S12" s="42">
        <v>10</v>
      </c>
      <c r="V12" s="19" t="s">
        <v>4</v>
      </c>
    </row>
    <row r="13" spans="1:22" ht="21" customHeight="1">
      <c r="A13" s="30">
        <v>0</v>
      </c>
      <c r="B13" s="38" t="s">
        <v>60</v>
      </c>
      <c r="C13" s="38" t="s">
        <v>61</v>
      </c>
      <c r="D13" s="16"/>
      <c r="E13" s="27" t="s">
        <v>62</v>
      </c>
      <c r="F13" s="28">
        <v>50.9</v>
      </c>
      <c r="G13" s="27" t="s">
        <v>63</v>
      </c>
      <c r="H13" s="26" t="s">
        <v>59</v>
      </c>
      <c r="I13" s="25">
        <v>37</v>
      </c>
      <c r="J13" s="25">
        <v>-39</v>
      </c>
      <c r="K13" s="25">
        <v>40</v>
      </c>
      <c r="L13" s="24">
        <v>40</v>
      </c>
      <c r="M13" s="25">
        <v>46</v>
      </c>
      <c r="N13" s="25">
        <v>48</v>
      </c>
      <c r="O13" s="25">
        <v>-50</v>
      </c>
      <c r="P13" s="24">
        <v>48</v>
      </c>
      <c r="Q13" s="23">
        <v>88</v>
      </c>
      <c r="R13" s="37">
        <v>32.00628795560362</v>
      </c>
      <c r="S13" s="42">
        <v>11</v>
      </c>
      <c r="V13" s="19" t="s">
        <v>4</v>
      </c>
    </row>
    <row r="14" spans="1:22" ht="21" customHeight="1">
      <c r="A14" s="30">
        <v>0</v>
      </c>
      <c r="B14" s="38" t="s">
        <v>113</v>
      </c>
      <c r="C14" s="38" t="s">
        <v>114</v>
      </c>
      <c r="D14" s="16"/>
      <c r="E14" s="27" t="s">
        <v>115</v>
      </c>
      <c r="F14" s="28">
        <v>62.55</v>
      </c>
      <c r="G14" s="27" t="s">
        <v>116</v>
      </c>
      <c r="H14" s="26" t="s">
        <v>117</v>
      </c>
      <c r="I14" s="25">
        <v>40</v>
      </c>
      <c r="J14" s="25">
        <v>-45</v>
      </c>
      <c r="K14" s="25">
        <v>-45</v>
      </c>
      <c r="L14" s="24">
        <v>40</v>
      </c>
      <c r="M14" s="25">
        <v>50</v>
      </c>
      <c r="N14" s="25">
        <v>-55</v>
      </c>
      <c r="O14" s="25">
        <v>-55</v>
      </c>
      <c r="P14" s="24">
        <v>50</v>
      </c>
      <c r="Q14" s="23">
        <v>90</v>
      </c>
      <c r="R14" s="37">
        <v>18.52897614014682</v>
      </c>
      <c r="S14" s="42">
        <v>12</v>
      </c>
      <c r="V14" s="19" t="s">
        <v>4</v>
      </c>
    </row>
    <row r="15" spans="1:22" ht="21" customHeight="1">
      <c r="A15" s="30">
        <v>0</v>
      </c>
      <c r="B15" s="38" t="s">
        <v>94</v>
      </c>
      <c r="C15" s="38" t="s">
        <v>74</v>
      </c>
      <c r="D15" s="16"/>
      <c r="E15" s="27" t="s">
        <v>95</v>
      </c>
      <c r="F15" s="28">
        <v>94.8</v>
      </c>
      <c r="G15" s="27" t="s">
        <v>96</v>
      </c>
      <c r="H15" s="26" t="s">
        <v>97</v>
      </c>
      <c r="I15" s="25">
        <v>42</v>
      </c>
      <c r="J15" s="25">
        <v>44</v>
      </c>
      <c r="K15" s="25">
        <v>-48</v>
      </c>
      <c r="L15" s="24">
        <v>44</v>
      </c>
      <c r="M15" s="25">
        <v>65</v>
      </c>
      <c r="N15" s="25">
        <v>-66</v>
      </c>
      <c r="O15" s="25">
        <v>66</v>
      </c>
      <c r="P15" s="24">
        <v>66</v>
      </c>
      <c r="Q15" s="23">
        <v>110</v>
      </c>
      <c r="R15" s="37">
        <v>12.048139720044805</v>
      </c>
      <c r="S15" s="42">
        <v>13</v>
      </c>
      <c r="V15" s="19" t="s">
        <v>4</v>
      </c>
    </row>
    <row r="16" spans="1:22" ht="21" customHeight="1">
      <c r="A16" s="30">
        <v>0</v>
      </c>
      <c r="B16" s="38" t="s">
        <v>108</v>
      </c>
      <c r="C16" s="38" t="s">
        <v>109</v>
      </c>
      <c r="D16" s="16"/>
      <c r="E16" s="27" t="s">
        <v>110</v>
      </c>
      <c r="F16" s="28">
        <v>56.7</v>
      </c>
      <c r="G16" s="27" t="s">
        <v>111</v>
      </c>
      <c r="H16" s="26" t="s">
        <v>112</v>
      </c>
      <c r="I16" s="25">
        <v>20</v>
      </c>
      <c r="J16" s="25">
        <v>25</v>
      </c>
      <c r="K16" s="25">
        <v>31</v>
      </c>
      <c r="L16" s="24">
        <v>31</v>
      </c>
      <c r="M16" s="25">
        <v>25</v>
      </c>
      <c r="N16" s="25">
        <v>29</v>
      </c>
      <c r="O16" s="25">
        <v>36</v>
      </c>
      <c r="P16" s="24">
        <v>36</v>
      </c>
      <c r="Q16" s="23">
        <v>67</v>
      </c>
      <c r="R16" s="37">
        <v>9.519767660905634</v>
      </c>
      <c r="S16" s="42">
        <v>14</v>
      </c>
      <c r="V16" s="19" t="s">
        <v>4</v>
      </c>
    </row>
    <row r="17" spans="1:22" ht="21" customHeight="1">
      <c r="A17" s="30">
        <v>0</v>
      </c>
      <c r="B17" s="38" t="s">
        <v>118</v>
      </c>
      <c r="C17" s="38" t="s">
        <v>119</v>
      </c>
      <c r="D17" s="16"/>
      <c r="E17" s="27" t="s">
        <v>120</v>
      </c>
      <c r="F17" s="28">
        <v>77.5</v>
      </c>
      <c r="G17" s="27" t="s">
        <v>111</v>
      </c>
      <c r="H17" s="26" t="s">
        <v>117</v>
      </c>
      <c r="I17" s="25">
        <v>22</v>
      </c>
      <c r="J17" s="25">
        <v>26</v>
      </c>
      <c r="K17" s="25">
        <v>30</v>
      </c>
      <c r="L17" s="24">
        <v>30</v>
      </c>
      <c r="M17" s="25">
        <v>30</v>
      </c>
      <c r="N17" s="25">
        <v>33</v>
      </c>
      <c r="O17" s="25">
        <v>40</v>
      </c>
      <c r="P17" s="24">
        <v>40</v>
      </c>
      <c r="Q17" s="23">
        <v>70</v>
      </c>
      <c r="R17" s="37">
        <v>5.9722254156514465</v>
      </c>
      <c r="S17" s="42">
        <v>15</v>
      </c>
      <c r="V17" s="19" t="s">
        <v>4</v>
      </c>
    </row>
    <row r="18" spans="1:22" ht="21" customHeight="1">
      <c r="A18" s="30">
        <v>0</v>
      </c>
      <c r="B18" s="38" t="s">
        <v>55</v>
      </c>
      <c r="C18" s="38" t="s">
        <v>56</v>
      </c>
      <c r="D18" s="16"/>
      <c r="E18" s="27" t="s">
        <v>57</v>
      </c>
      <c r="F18" s="28">
        <v>31.6</v>
      </c>
      <c r="G18" s="27" t="s">
        <v>58</v>
      </c>
      <c r="H18" s="26" t="s">
        <v>59</v>
      </c>
      <c r="I18" s="25">
        <v>7</v>
      </c>
      <c r="J18" s="25">
        <v>8</v>
      </c>
      <c r="K18" s="25">
        <v>10</v>
      </c>
      <c r="L18" s="24">
        <v>10</v>
      </c>
      <c r="M18" s="25">
        <v>7</v>
      </c>
      <c r="N18" s="25">
        <v>11</v>
      </c>
      <c r="O18" s="25">
        <v>-14</v>
      </c>
      <c r="P18" s="24">
        <v>11</v>
      </c>
      <c r="Q18" s="23">
        <v>21</v>
      </c>
      <c r="R18" s="37">
        <v>0.40217480810880274</v>
      </c>
      <c r="S18" s="42">
        <v>16</v>
      </c>
      <c r="V18" s="19" t="s">
        <v>4</v>
      </c>
    </row>
    <row r="19" spans="1:22" ht="21" customHeight="1">
      <c r="A19" s="30">
        <v>0</v>
      </c>
      <c r="B19" s="38" t="s">
        <v>78</v>
      </c>
      <c r="C19" s="38" t="s">
        <v>79</v>
      </c>
      <c r="D19" s="16"/>
      <c r="E19" s="27" t="s">
        <v>75</v>
      </c>
      <c r="F19" s="28">
        <v>79.9</v>
      </c>
      <c r="G19" s="27" t="s">
        <v>67</v>
      </c>
      <c r="H19" s="26" t="s">
        <v>80</v>
      </c>
      <c r="I19" s="25">
        <v>115</v>
      </c>
      <c r="J19" s="25">
        <v>120</v>
      </c>
      <c r="K19" s="25">
        <v>-124</v>
      </c>
      <c r="L19" s="24">
        <v>120</v>
      </c>
      <c r="M19" s="25">
        <v>0</v>
      </c>
      <c r="N19" s="25">
        <v>0</v>
      </c>
      <c r="O19" s="25">
        <v>0</v>
      </c>
      <c r="P19" s="24">
        <v>0</v>
      </c>
      <c r="Q19" s="23">
        <v>0</v>
      </c>
      <c r="R19" s="37">
        <v>0</v>
      </c>
      <c r="S19" s="42">
        <v>0</v>
      </c>
      <c r="V19" s="19" t="s">
        <v>4</v>
      </c>
    </row>
    <row r="20" ht="12.75" customHeight="1">
      <c r="C20" s="1"/>
    </row>
    <row r="21" ht="12.75" customHeight="1">
      <c r="C21" s="1"/>
    </row>
    <row r="22" spans="2:3" ht="12.75" customHeight="1">
      <c r="B22" s="18"/>
      <c r="C22" s="1"/>
    </row>
    <row r="23" ht="12.75" customHeight="1">
      <c r="C23" s="1"/>
    </row>
    <row r="24" spans="3:18" ht="12.75" customHeight="1">
      <c r="C24" s="1"/>
      <c r="R24" s="83"/>
    </row>
    <row r="25" spans="3:18" ht="12.75" customHeight="1">
      <c r="C25" s="1"/>
      <c r="R25" s="83"/>
    </row>
    <row r="26" ht="12.75" customHeight="1">
      <c r="C26" s="1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/>
    <row r="118" ht="12.75" customHeight="1"/>
  </sheetData>
  <sheetProtection selectLockedCells="1" selectUnlockedCells="1"/>
  <mergeCells count="13">
    <mergeCell ref="I1:L1"/>
    <mergeCell ref="M1:P1"/>
    <mergeCell ref="R24:R25"/>
    <mergeCell ref="D1:D2"/>
    <mergeCell ref="A1:A2"/>
    <mergeCell ref="B1:B2"/>
    <mergeCell ref="C1:C2"/>
    <mergeCell ref="Q1:Q2"/>
    <mergeCell ref="R1:S1"/>
    <mergeCell ref="E1:E2"/>
    <mergeCell ref="F1:F2"/>
    <mergeCell ref="G1:G2"/>
    <mergeCell ref="H1:H2"/>
  </mergeCells>
  <conditionalFormatting sqref="B3:C3">
    <cfRule type="expression" priority="1" dxfId="0" stopIfTrue="1">
      <formula>AND(("$'Hommes Sinclair'.$#REF!$#REF!"),"$'Hommes Sinclair'.$#REF!$#REF!","$'Hommes Sinclair'.$#REF!$#REF!")</formula>
    </cfRule>
  </conditionalFormatting>
  <dataValidations count="1">
    <dataValidation type="decimal" allowBlank="1" showErrorMessage="1" sqref="F4:F5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5"/>
  <headerFooter alignWithMargins="0">
    <oddHeader>&amp;LRobi Ranking&amp;C&amp;RMen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0"/>
  <sheetViews>
    <sheetView showGridLines="0" zoomScalePageLayoutView="0" workbookViewId="0" topLeftCell="A1">
      <selection activeCell="AB15" sqref="AB15"/>
    </sheetView>
  </sheetViews>
  <sheetFormatPr defaultColWidth="11.57421875" defaultRowHeight="12.75"/>
  <cols>
    <col min="1" max="1" width="3.7109375" style="0" bestFit="1" customWidth="1"/>
    <col min="2" max="2" width="14.140625" style="0" bestFit="1" customWidth="1"/>
    <col min="3" max="3" width="11.140625" style="0" bestFit="1" customWidth="1"/>
    <col min="4" max="4" width="4.00390625" style="1" bestFit="1" customWidth="1"/>
    <col min="5" max="5" width="7.8515625" style="1" bestFit="1" customWidth="1"/>
    <col min="6" max="6" width="6.7109375" style="1" bestFit="1" customWidth="1"/>
    <col min="7" max="7" width="25.00390625" style="2" bestFit="1" customWidth="1"/>
    <col min="8" max="8" width="5.140625" style="1" bestFit="1" customWidth="1"/>
    <col min="9" max="11" width="4.421875" style="1" bestFit="1" customWidth="1"/>
    <col min="12" max="12" width="4.28125" style="1" bestFit="1" customWidth="1"/>
    <col min="13" max="13" width="4.140625" style="0" bestFit="1" customWidth="1"/>
    <col min="14" max="14" width="2.8515625" style="22" bestFit="1" customWidth="1"/>
    <col min="15" max="15" width="3.140625" style="1" bestFit="1" customWidth="1"/>
    <col min="16" max="16" width="4.421875" style="1" bestFit="1" customWidth="1"/>
    <col min="17" max="18" width="5.421875" style="1" bestFit="1" customWidth="1"/>
    <col min="19" max="19" width="4.28125" style="0" bestFit="1" customWidth="1"/>
    <col min="20" max="20" width="4.140625" style="1" bestFit="1" customWidth="1"/>
    <col min="21" max="21" width="2.8515625" style="0" bestFit="1" customWidth="1"/>
    <col min="22" max="22" width="3.140625" style="0" bestFit="1" customWidth="1"/>
    <col min="23" max="23" width="5.140625" style="0" bestFit="1" customWidth="1"/>
    <col min="24" max="24" width="4.140625" style="0" bestFit="1" customWidth="1"/>
    <col min="25" max="25" width="2.8515625" style="0" bestFit="1" customWidth="1"/>
    <col min="26" max="26" width="3.140625" style="0" bestFit="1" customWidth="1"/>
    <col min="27" max="16384" width="11.421875" style="0" customWidth="1"/>
  </cols>
  <sheetData>
    <row r="1" spans="1:26" ht="15" customHeight="1">
      <c r="A1" s="75" t="s">
        <v>41</v>
      </c>
      <c r="B1" s="77" t="s">
        <v>42</v>
      </c>
      <c r="C1" s="79" t="s">
        <v>43</v>
      </c>
      <c r="D1" s="81" t="s">
        <v>2</v>
      </c>
      <c r="E1" s="67" t="s">
        <v>44</v>
      </c>
      <c r="F1" s="67" t="s">
        <v>45</v>
      </c>
      <c r="G1" s="67" t="s">
        <v>46</v>
      </c>
      <c r="H1" s="67" t="s">
        <v>47</v>
      </c>
      <c r="I1" s="69" t="s">
        <v>48</v>
      </c>
      <c r="J1" s="70"/>
      <c r="K1" s="70"/>
      <c r="L1" s="70"/>
      <c r="M1" s="70"/>
      <c r="N1" s="70"/>
      <c r="O1" s="71"/>
      <c r="P1" s="69" t="s">
        <v>49</v>
      </c>
      <c r="Q1" s="70"/>
      <c r="R1" s="70"/>
      <c r="S1" s="70"/>
      <c r="T1" s="70"/>
      <c r="U1" s="70"/>
      <c r="V1" s="71"/>
      <c r="W1" s="72" t="s">
        <v>50</v>
      </c>
      <c r="X1" s="73"/>
      <c r="Y1" s="73"/>
      <c r="Z1" s="74"/>
    </row>
    <row r="2" spans="1:26" s="1" customFormat="1" ht="15" customHeight="1">
      <c r="A2" s="76"/>
      <c r="B2" s="78"/>
      <c r="C2" s="80"/>
      <c r="D2" s="82"/>
      <c r="E2" s="68"/>
      <c r="F2" s="68"/>
      <c r="G2" s="68"/>
      <c r="H2" s="68"/>
      <c r="I2" s="33">
        <v>1</v>
      </c>
      <c r="J2" s="15">
        <v>2</v>
      </c>
      <c r="K2" s="15">
        <v>3</v>
      </c>
      <c r="L2" s="32" t="s">
        <v>51</v>
      </c>
      <c r="M2" s="64" t="s">
        <v>52</v>
      </c>
      <c r="N2" s="64" t="s">
        <v>53</v>
      </c>
      <c r="O2" s="64" t="s">
        <v>54</v>
      </c>
      <c r="P2" s="15">
        <v>1</v>
      </c>
      <c r="Q2" s="15">
        <v>2</v>
      </c>
      <c r="R2" s="15">
        <v>3</v>
      </c>
      <c r="S2" s="32" t="s">
        <v>51</v>
      </c>
      <c r="T2" s="64" t="s">
        <v>52</v>
      </c>
      <c r="U2" s="64" t="s">
        <v>53</v>
      </c>
      <c r="V2" s="64" t="s">
        <v>54</v>
      </c>
      <c r="W2" s="31" t="s">
        <v>50</v>
      </c>
      <c r="X2" s="64" t="s">
        <v>52</v>
      </c>
      <c r="Y2" s="64" t="s">
        <v>53</v>
      </c>
      <c r="Z2" s="64" t="s">
        <v>54</v>
      </c>
    </row>
    <row r="3" spans="1:26" ht="21" customHeight="1">
      <c r="A3" s="30">
        <v>0</v>
      </c>
      <c r="B3" s="29" t="s">
        <v>124</v>
      </c>
      <c r="C3" s="29" t="s">
        <v>125</v>
      </c>
      <c r="D3" s="16"/>
      <c r="E3" s="27" t="s">
        <v>126</v>
      </c>
      <c r="F3" s="28">
        <v>28</v>
      </c>
      <c r="G3" s="27" t="s">
        <v>111</v>
      </c>
      <c r="H3" s="26" t="s">
        <v>59</v>
      </c>
      <c r="I3" s="25">
        <v>15</v>
      </c>
      <c r="J3" s="25">
        <v>17</v>
      </c>
      <c r="K3" s="25">
        <v>-18</v>
      </c>
      <c r="L3" s="24">
        <v>17</v>
      </c>
      <c r="M3" s="63">
        <v>1</v>
      </c>
      <c r="N3" s="63"/>
      <c r="O3" s="63"/>
      <c r="P3" s="25">
        <v>18</v>
      </c>
      <c r="Q3" s="25">
        <v>-20</v>
      </c>
      <c r="R3" s="25">
        <v>20</v>
      </c>
      <c r="S3" s="24">
        <v>20</v>
      </c>
      <c r="T3" s="63">
        <v>2</v>
      </c>
      <c r="U3" s="63"/>
      <c r="V3" s="63"/>
      <c r="W3" s="23">
        <v>37</v>
      </c>
      <c r="X3" s="62">
        <v>1</v>
      </c>
      <c r="Y3" s="62"/>
      <c r="Z3" s="62"/>
    </row>
    <row r="4" spans="1:26" s="17" customFormat="1" ht="21" customHeight="1">
      <c r="A4" s="30">
        <v>0</v>
      </c>
      <c r="B4" s="29" t="s">
        <v>127</v>
      </c>
      <c r="C4" s="29" t="s">
        <v>128</v>
      </c>
      <c r="D4" s="16"/>
      <c r="E4" s="27" t="s">
        <v>126</v>
      </c>
      <c r="F4" s="28">
        <v>24.4</v>
      </c>
      <c r="G4" s="27" t="s">
        <v>129</v>
      </c>
      <c r="H4" s="26" t="s">
        <v>59</v>
      </c>
      <c r="I4" s="25">
        <v>15</v>
      </c>
      <c r="J4" s="25">
        <v>-17</v>
      </c>
      <c r="K4" s="25">
        <v>-17</v>
      </c>
      <c r="L4" s="24">
        <v>15</v>
      </c>
      <c r="M4" s="63">
        <v>2</v>
      </c>
      <c r="N4" s="63"/>
      <c r="O4" s="63"/>
      <c r="P4" s="25">
        <v>20</v>
      </c>
      <c r="Q4" s="25">
        <v>22</v>
      </c>
      <c r="R4" s="25">
        <v>-24</v>
      </c>
      <c r="S4" s="24">
        <v>22</v>
      </c>
      <c r="T4" s="63">
        <v>1</v>
      </c>
      <c r="U4" s="63"/>
      <c r="V4" s="63"/>
      <c r="W4" s="23">
        <v>37</v>
      </c>
      <c r="X4" s="62">
        <v>2</v>
      </c>
      <c r="Y4" s="62"/>
      <c r="Z4" s="62"/>
    </row>
    <row r="5" spans="1:26" ht="21" customHeight="1">
      <c r="A5" s="30">
        <v>0</v>
      </c>
      <c r="B5" s="29" t="s">
        <v>130</v>
      </c>
      <c r="C5" s="29" t="s">
        <v>131</v>
      </c>
      <c r="D5" s="16"/>
      <c r="E5" s="27" t="s">
        <v>132</v>
      </c>
      <c r="F5" s="28">
        <v>48.4</v>
      </c>
      <c r="G5" s="27" t="s">
        <v>133</v>
      </c>
      <c r="H5" s="26" t="s">
        <v>134</v>
      </c>
      <c r="I5" s="25">
        <v>53</v>
      </c>
      <c r="J5" s="25">
        <v>56</v>
      </c>
      <c r="K5" s="25">
        <v>-59</v>
      </c>
      <c r="L5" s="24">
        <v>56</v>
      </c>
      <c r="M5" s="63"/>
      <c r="N5" s="63"/>
      <c r="O5" s="63">
        <v>1</v>
      </c>
      <c r="P5" s="25">
        <v>-73</v>
      </c>
      <c r="Q5" s="25">
        <v>73</v>
      </c>
      <c r="R5" s="25">
        <v>77</v>
      </c>
      <c r="S5" s="24">
        <v>77</v>
      </c>
      <c r="T5" s="63"/>
      <c r="U5" s="63"/>
      <c r="V5" s="63">
        <v>1</v>
      </c>
      <c r="W5" s="23">
        <v>133</v>
      </c>
      <c r="X5" s="62"/>
      <c r="Y5" s="62"/>
      <c r="Z5" s="62">
        <v>1</v>
      </c>
    </row>
    <row r="6" spans="1:26" ht="21" customHeight="1">
      <c r="A6" s="30">
        <v>0</v>
      </c>
      <c r="B6" s="29" t="s">
        <v>135</v>
      </c>
      <c r="C6" s="29" t="s">
        <v>136</v>
      </c>
      <c r="D6" s="16"/>
      <c r="E6" s="27" t="s">
        <v>137</v>
      </c>
      <c r="F6" s="28">
        <v>55</v>
      </c>
      <c r="G6" s="27" t="s">
        <v>138</v>
      </c>
      <c r="H6" s="26" t="s">
        <v>139</v>
      </c>
      <c r="I6" s="25">
        <v>60</v>
      </c>
      <c r="J6" s="25">
        <v>63</v>
      </c>
      <c r="K6" s="25">
        <v>66</v>
      </c>
      <c r="L6" s="24">
        <v>66</v>
      </c>
      <c r="M6" s="63">
        <v>2</v>
      </c>
      <c r="N6" s="63">
        <v>2</v>
      </c>
      <c r="O6" s="63">
        <v>1</v>
      </c>
      <c r="P6" s="25">
        <v>77</v>
      </c>
      <c r="Q6" s="25">
        <v>80</v>
      </c>
      <c r="R6" s="25">
        <v>-83</v>
      </c>
      <c r="S6" s="24">
        <v>80</v>
      </c>
      <c r="T6" s="63">
        <v>0</v>
      </c>
      <c r="U6" s="63">
        <v>0</v>
      </c>
      <c r="V6" s="63">
        <v>1</v>
      </c>
      <c r="W6" s="23">
        <v>146</v>
      </c>
      <c r="X6" s="62">
        <v>0</v>
      </c>
      <c r="Y6" s="62">
        <v>0</v>
      </c>
      <c r="Z6" s="62">
        <v>1</v>
      </c>
    </row>
    <row r="7" spans="1:26" ht="21" customHeight="1">
      <c r="A7" s="30">
        <v>0</v>
      </c>
      <c r="B7" s="29" t="s">
        <v>78</v>
      </c>
      <c r="C7" s="29" t="s">
        <v>140</v>
      </c>
      <c r="D7" s="16"/>
      <c r="E7" s="27" t="s">
        <v>137</v>
      </c>
      <c r="F7" s="28">
        <v>51.05</v>
      </c>
      <c r="G7" s="27" t="s">
        <v>67</v>
      </c>
      <c r="H7" s="26" t="s">
        <v>141</v>
      </c>
      <c r="I7" s="25">
        <v>64</v>
      </c>
      <c r="J7" s="25">
        <v>-68</v>
      </c>
      <c r="K7" s="25">
        <v>-68</v>
      </c>
      <c r="L7" s="24">
        <v>64</v>
      </c>
      <c r="M7" s="63"/>
      <c r="N7" s="63">
        <v>1</v>
      </c>
      <c r="O7" s="63">
        <v>2</v>
      </c>
      <c r="P7" s="25">
        <v>-74</v>
      </c>
      <c r="Q7" s="25">
        <v>75</v>
      </c>
      <c r="R7" s="25">
        <v>77</v>
      </c>
      <c r="S7" s="24">
        <v>77</v>
      </c>
      <c r="T7" s="63"/>
      <c r="U7" s="63">
        <v>1</v>
      </c>
      <c r="V7" s="63">
        <v>2</v>
      </c>
      <c r="W7" s="23">
        <v>141</v>
      </c>
      <c r="X7" s="62"/>
      <c r="Y7" s="62">
        <v>1</v>
      </c>
      <c r="Z7" s="62">
        <v>2</v>
      </c>
    </row>
    <row r="8" spans="1:26" ht="21" customHeight="1">
      <c r="A8" s="30">
        <v>0</v>
      </c>
      <c r="B8" s="29" t="s">
        <v>127</v>
      </c>
      <c r="C8" s="29" t="s">
        <v>142</v>
      </c>
      <c r="D8" s="16"/>
      <c r="E8" s="27" t="s">
        <v>137</v>
      </c>
      <c r="F8" s="28">
        <v>51.4</v>
      </c>
      <c r="G8" s="27" t="s">
        <v>143</v>
      </c>
      <c r="H8" s="26" t="s">
        <v>84</v>
      </c>
      <c r="I8" s="25">
        <v>46</v>
      </c>
      <c r="J8" s="25">
        <v>48</v>
      </c>
      <c r="K8" s="25">
        <v>-51</v>
      </c>
      <c r="L8" s="24">
        <v>48</v>
      </c>
      <c r="M8" s="63"/>
      <c r="N8" s="63"/>
      <c r="O8" s="63">
        <v>3</v>
      </c>
      <c r="P8" s="25">
        <v>-65</v>
      </c>
      <c r="Q8" s="25">
        <v>-65</v>
      </c>
      <c r="R8" s="25">
        <v>-65</v>
      </c>
      <c r="S8" s="24">
        <v>0</v>
      </c>
      <c r="T8" s="63"/>
      <c r="U8" s="63"/>
      <c r="V8" s="63">
        <v>0</v>
      </c>
      <c r="W8" s="23">
        <v>0</v>
      </c>
      <c r="X8" s="62"/>
      <c r="Y8" s="62"/>
      <c r="Z8" s="62">
        <v>0</v>
      </c>
    </row>
    <row r="9" spans="1:26" ht="21" customHeight="1">
      <c r="A9" s="30">
        <v>0</v>
      </c>
      <c r="B9" s="29" t="s">
        <v>144</v>
      </c>
      <c r="C9" s="29" t="s">
        <v>145</v>
      </c>
      <c r="D9" s="16"/>
      <c r="E9" s="27" t="s">
        <v>146</v>
      </c>
      <c r="F9" s="28">
        <v>56.7</v>
      </c>
      <c r="G9" s="27" t="s">
        <v>147</v>
      </c>
      <c r="H9" s="26" t="s">
        <v>59</v>
      </c>
      <c r="I9" s="25">
        <v>15</v>
      </c>
      <c r="J9" s="25">
        <v>-16</v>
      </c>
      <c r="K9" s="25">
        <v>-16</v>
      </c>
      <c r="L9" s="24">
        <v>15</v>
      </c>
      <c r="M9" s="63">
        <v>1</v>
      </c>
      <c r="N9" s="63"/>
      <c r="O9" s="63"/>
      <c r="P9" s="25">
        <v>16</v>
      </c>
      <c r="Q9" s="25">
        <v>17</v>
      </c>
      <c r="R9" s="25">
        <v>-19</v>
      </c>
      <c r="S9" s="24">
        <v>17</v>
      </c>
      <c r="T9" s="63">
        <v>1</v>
      </c>
      <c r="U9" s="63"/>
      <c r="V9" s="63"/>
      <c r="W9" s="23">
        <v>32</v>
      </c>
      <c r="X9" s="62">
        <v>1</v>
      </c>
      <c r="Y9" s="62"/>
      <c r="Z9" s="62"/>
    </row>
    <row r="10" spans="1:26" ht="21" customHeight="1">
      <c r="A10" s="30">
        <v>0</v>
      </c>
      <c r="B10" s="29" t="s">
        <v>148</v>
      </c>
      <c r="C10" s="29" t="s">
        <v>149</v>
      </c>
      <c r="D10" s="16"/>
      <c r="E10" s="27" t="s">
        <v>146</v>
      </c>
      <c r="F10" s="28">
        <v>57.25</v>
      </c>
      <c r="G10" s="27" t="s">
        <v>150</v>
      </c>
      <c r="H10" s="26" t="s">
        <v>80</v>
      </c>
      <c r="I10" s="25">
        <v>-37</v>
      </c>
      <c r="J10" s="25">
        <v>-37</v>
      </c>
      <c r="K10" s="25">
        <v>-37</v>
      </c>
      <c r="L10" s="24">
        <v>0</v>
      </c>
      <c r="M10" s="63"/>
      <c r="N10" s="63"/>
      <c r="O10" s="63">
        <v>0</v>
      </c>
      <c r="P10" s="25">
        <v>47</v>
      </c>
      <c r="Q10" s="25">
        <v>49</v>
      </c>
      <c r="R10" s="25">
        <v>-52</v>
      </c>
      <c r="S10" s="24">
        <v>49</v>
      </c>
      <c r="T10" s="63"/>
      <c r="U10" s="63"/>
      <c r="V10" s="63">
        <v>1</v>
      </c>
      <c r="W10" s="23">
        <v>0</v>
      </c>
      <c r="X10" s="62"/>
      <c r="Y10" s="62"/>
      <c r="Z10" s="62">
        <v>0</v>
      </c>
    </row>
    <row r="11" spans="1:26" ht="21" customHeight="1">
      <c r="A11" s="30">
        <v>0</v>
      </c>
      <c r="B11" s="29" t="s">
        <v>151</v>
      </c>
      <c r="C11" s="29" t="s">
        <v>152</v>
      </c>
      <c r="D11" s="16"/>
      <c r="E11" s="27" t="s">
        <v>153</v>
      </c>
      <c r="F11" s="28">
        <v>62.55</v>
      </c>
      <c r="G11" s="27" t="s">
        <v>154</v>
      </c>
      <c r="H11" s="26" t="s">
        <v>155</v>
      </c>
      <c r="I11" s="25">
        <v>70</v>
      </c>
      <c r="J11" s="25">
        <v>-73</v>
      </c>
      <c r="K11" s="25">
        <v>-75</v>
      </c>
      <c r="L11" s="24">
        <v>70</v>
      </c>
      <c r="M11" s="63"/>
      <c r="N11" s="63"/>
      <c r="O11" s="63">
        <v>1</v>
      </c>
      <c r="P11" s="25">
        <v>88</v>
      </c>
      <c r="Q11" s="25">
        <v>92</v>
      </c>
      <c r="R11" s="25">
        <v>96</v>
      </c>
      <c r="S11" s="24">
        <v>96</v>
      </c>
      <c r="T11" s="63"/>
      <c r="U11" s="63"/>
      <c r="V11" s="63">
        <v>1</v>
      </c>
      <c r="W11" s="23">
        <v>166</v>
      </c>
      <c r="X11" s="62"/>
      <c r="Y11" s="62"/>
      <c r="Z11" s="62">
        <v>1</v>
      </c>
    </row>
    <row r="12" spans="1:26" ht="21" customHeight="1">
      <c r="A12" s="30">
        <v>0</v>
      </c>
      <c r="B12" s="29" t="s">
        <v>156</v>
      </c>
      <c r="C12" s="29" t="s">
        <v>157</v>
      </c>
      <c r="D12" s="16"/>
      <c r="E12" s="27" t="s">
        <v>153</v>
      </c>
      <c r="F12" s="28">
        <v>60.7</v>
      </c>
      <c r="G12" s="27" t="s">
        <v>111</v>
      </c>
      <c r="H12" s="26" t="s">
        <v>158</v>
      </c>
      <c r="I12" s="25">
        <v>23</v>
      </c>
      <c r="J12" s="25">
        <v>27</v>
      </c>
      <c r="K12" s="25">
        <v>-31</v>
      </c>
      <c r="L12" s="24">
        <v>27</v>
      </c>
      <c r="M12" s="63"/>
      <c r="N12" s="63"/>
      <c r="O12" s="63">
        <v>3</v>
      </c>
      <c r="P12" s="25">
        <v>30</v>
      </c>
      <c r="Q12" s="25">
        <v>36</v>
      </c>
      <c r="R12" s="25">
        <v>39</v>
      </c>
      <c r="S12" s="24">
        <v>39</v>
      </c>
      <c r="T12" s="63"/>
      <c r="U12" s="63"/>
      <c r="V12" s="63">
        <v>2</v>
      </c>
      <c r="W12" s="23">
        <v>66</v>
      </c>
      <c r="X12" s="62"/>
      <c r="Y12" s="62"/>
      <c r="Z12" s="62">
        <v>2</v>
      </c>
    </row>
    <row r="13" spans="1:26" ht="21" customHeight="1">
      <c r="A13" s="30">
        <v>0</v>
      </c>
      <c r="B13" s="29" t="s">
        <v>159</v>
      </c>
      <c r="C13" s="29" t="s">
        <v>160</v>
      </c>
      <c r="D13" s="16"/>
      <c r="E13" s="27" t="s">
        <v>153</v>
      </c>
      <c r="F13" s="28">
        <v>62.5</v>
      </c>
      <c r="G13" s="27" t="s">
        <v>161</v>
      </c>
      <c r="H13" s="26" t="s">
        <v>162</v>
      </c>
      <c r="I13" s="25">
        <v>26</v>
      </c>
      <c r="J13" s="25">
        <v>-28</v>
      </c>
      <c r="K13" s="25">
        <v>28</v>
      </c>
      <c r="L13" s="24">
        <v>28</v>
      </c>
      <c r="M13" s="63"/>
      <c r="N13" s="63"/>
      <c r="O13" s="63">
        <v>2</v>
      </c>
      <c r="P13" s="25">
        <v>36</v>
      </c>
      <c r="Q13" s="25">
        <v>-38</v>
      </c>
      <c r="R13" s="25">
        <v>-40</v>
      </c>
      <c r="S13" s="24">
        <v>36</v>
      </c>
      <c r="T13" s="63"/>
      <c r="U13" s="63"/>
      <c r="V13" s="63">
        <v>3</v>
      </c>
      <c r="W13" s="23">
        <v>64</v>
      </c>
      <c r="X13" s="62"/>
      <c r="Y13" s="62"/>
      <c r="Z13" s="62">
        <v>3</v>
      </c>
    </row>
    <row r="14" spans="1:26" ht="21" customHeight="1">
      <c r="A14" s="30">
        <v>0</v>
      </c>
      <c r="B14" s="29" t="s">
        <v>163</v>
      </c>
      <c r="C14" s="29" t="s">
        <v>164</v>
      </c>
      <c r="D14" s="16"/>
      <c r="E14" s="27" t="s">
        <v>153</v>
      </c>
      <c r="F14" s="28">
        <v>61.8</v>
      </c>
      <c r="G14" s="27" t="s">
        <v>111</v>
      </c>
      <c r="H14" s="26" t="s">
        <v>162</v>
      </c>
      <c r="I14" s="25">
        <v>22</v>
      </c>
      <c r="J14" s="25">
        <v>-24</v>
      </c>
      <c r="K14" s="25">
        <v>24</v>
      </c>
      <c r="L14" s="24">
        <v>24</v>
      </c>
      <c r="M14" s="63"/>
      <c r="N14" s="63"/>
      <c r="O14" s="63">
        <v>4</v>
      </c>
      <c r="P14" s="25">
        <v>30</v>
      </c>
      <c r="Q14" s="25">
        <v>32</v>
      </c>
      <c r="R14" s="25">
        <v>-34</v>
      </c>
      <c r="S14" s="24">
        <v>32</v>
      </c>
      <c r="T14" s="63"/>
      <c r="U14" s="63"/>
      <c r="V14" s="63">
        <v>4</v>
      </c>
      <c r="W14" s="23">
        <v>56</v>
      </c>
      <c r="X14" s="62"/>
      <c r="Y14" s="62"/>
      <c r="Z14" s="62">
        <v>4</v>
      </c>
    </row>
    <row r="15" spans="1:26" ht="21" customHeight="1">
      <c r="A15" s="30">
        <v>0</v>
      </c>
      <c r="B15" s="29" t="s">
        <v>165</v>
      </c>
      <c r="C15" s="29" t="s">
        <v>166</v>
      </c>
      <c r="D15" s="16"/>
      <c r="E15" s="27" t="s">
        <v>167</v>
      </c>
      <c r="F15" s="28">
        <v>68.2</v>
      </c>
      <c r="G15" s="27" t="s">
        <v>168</v>
      </c>
      <c r="H15" s="26" t="s">
        <v>84</v>
      </c>
      <c r="I15" s="25">
        <v>78</v>
      </c>
      <c r="J15" s="25">
        <v>82</v>
      </c>
      <c r="K15" s="25">
        <v>85</v>
      </c>
      <c r="L15" s="24">
        <v>85</v>
      </c>
      <c r="M15" s="63">
        <v>1</v>
      </c>
      <c r="N15" s="63">
        <v>1</v>
      </c>
      <c r="O15" s="63">
        <v>1</v>
      </c>
      <c r="P15" s="25">
        <v>107</v>
      </c>
      <c r="Q15" s="25">
        <v>-112</v>
      </c>
      <c r="R15" s="25">
        <v>-112</v>
      </c>
      <c r="S15" s="24">
        <v>107</v>
      </c>
      <c r="T15" s="63">
        <v>0</v>
      </c>
      <c r="U15" s="63">
        <v>0</v>
      </c>
      <c r="V15" s="63">
        <v>1</v>
      </c>
      <c r="W15" s="23">
        <v>192</v>
      </c>
      <c r="X15" s="62">
        <v>0</v>
      </c>
      <c r="Y15" s="62">
        <v>0</v>
      </c>
      <c r="Z15" s="62">
        <v>1</v>
      </c>
    </row>
    <row r="16" spans="1:26" ht="21" customHeight="1">
      <c r="A16" s="30">
        <v>0</v>
      </c>
      <c r="B16" s="29" t="s">
        <v>169</v>
      </c>
      <c r="C16" s="29" t="s">
        <v>170</v>
      </c>
      <c r="D16" s="16"/>
      <c r="E16" s="27" t="s">
        <v>167</v>
      </c>
      <c r="F16" s="28">
        <v>67.8</v>
      </c>
      <c r="G16" s="27"/>
      <c r="H16" s="26" t="s">
        <v>90</v>
      </c>
      <c r="I16" s="25">
        <v>58</v>
      </c>
      <c r="J16" s="25">
        <v>62</v>
      </c>
      <c r="K16" s="25">
        <v>-65</v>
      </c>
      <c r="L16" s="24">
        <v>62</v>
      </c>
      <c r="M16" s="63">
        <v>2</v>
      </c>
      <c r="N16" s="63">
        <v>2</v>
      </c>
      <c r="O16" s="63">
        <v>2</v>
      </c>
      <c r="P16" s="25">
        <v>75</v>
      </c>
      <c r="Q16" s="25">
        <v>80</v>
      </c>
      <c r="R16" s="25">
        <v>-85</v>
      </c>
      <c r="S16" s="24">
        <v>80</v>
      </c>
      <c r="T16" s="63">
        <v>1</v>
      </c>
      <c r="U16" s="63">
        <v>1</v>
      </c>
      <c r="V16" s="63">
        <v>2</v>
      </c>
      <c r="W16" s="23">
        <v>142</v>
      </c>
      <c r="X16" s="62">
        <v>1</v>
      </c>
      <c r="Y16" s="62">
        <v>1</v>
      </c>
      <c r="Z16" s="62">
        <v>2</v>
      </c>
    </row>
    <row r="17" spans="1:26" ht="21" customHeight="1">
      <c r="A17" s="30">
        <v>0</v>
      </c>
      <c r="B17" s="29" t="s">
        <v>171</v>
      </c>
      <c r="C17" s="29" t="s">
        <v>172</v>
      </c>
      <c r="D17" s="16"/>
      <c r="E17" s="27" t="s">
        <v>167</v>
      </c>
      <c r="F17" s="28">
        <v>66.8</v>
      </c>
      <c r="G17" s="27" t="s">
        <v>58</v>
      </c>
      <c r="H17" s="26" t="s">
        <v>173</v>
      </c>
      <c r="I17" s="25">
        <v>56</v>
      </c>
      <c r="J17" s="25">
        <v>60</v>
      </c>
      <c r="K17" s="25">
        <v>62</v>
      </c>
      <c r="L17" s="24">
        <v>62</v>
      </c>
      <c r="M17" s="63">
        <v>3</v>
      </c>
      <c r="N17" s="63">
        <v>1</v>
      </c>
      <c r="O17" s="63">
        <v>3</v>
      </c>
      <c r="P17" s="25">
        <v>70</v>
      </c>
      <c r="Q17" s="25">
        <v>74</v>
      </c>
      <c r="R17" s="25">
        <v>80</v>
      </c>
      <c r="S17" s="24">
        <v>80</v>
      </c>
      <c r="T17" s="63">
        <v>1</v>
      </c>
      <c r="U17" s="63">
        <v>1</v>
      </c>
      <c r="V17" s="63">
        <v>3</v>
      </c>
      <c r="W17" s="23">
        <v>142</v>
      </c>
      <c r="X17" s="62">
        <v>1</v>
      </c>
      <c r="Y17" s="62">
        <v>1</v>
      </c>
      <c r="Z17" s="62">
        <v>3</v>
      </c>
    </row>
    <row r="18" spans="1:26" ht="21" customHeight="1">
      <c r="A18" s="30">
        <v>0</v>
      </c>
      <c r="B18" s="29" t="s">
        <v>174</v>
      </c>
      <c r="C18" s="29" t="s">
        <v>175</v>
      </c>
      <c r="D18" s="16"/>
      <c r="E18" s="27" t="s">
        <v>167</v>
      </c>
      <c r="F18" s="28">
        <v>70.4</v>
      </c>
      <c r="G18" s="27" t="s">
        <v>176</v>
      </c>
      <c r="H18" s="26" t="s">
        <v>101</v>
      </c>
      <c r="I18" s="25">
        <v>51</v>
      </c>
      <c r="J18" s="25">
        <v>54</v>
      </c>
      <c r="K18" s="25">
        <v>-58</v>
      </c>
      <c r="L18" s="24">
        <v>54</v>
      </c>
      <c r="M18" s="63">
        <v>4</v>
      </c>
      <c r="N18" s="63">
        <v>4</v>
      </c>
      <c r="O18" s="63">
        <v>4</v>
      </c>
      <c r="P18" s="25">
        <v>60</v>
      </c>
      <c r="Q18" s="25">
        <v>63</v>
      </c>
      <c r="R18" s="25">
        <v>-67</v>
      </c>
      <c r="S18" s="24">
        <v>63</v>
      </c>
      <c r="T18" s="63">
        <v>0</v>
      </c>
      <c r="U18" s="63">
        <v>0</v>
      </c>
      <c r="V18" s="63">
        <v>4</v>
      </c>
      <c r="W18" s="23">
        <v>117</v>
      </c>
      <c r="X18" s="62">
        <v>0</v>
      </c>
      <c r="Y18" s="62">
        <v>0</v>
      </c>
      <c r="Z18" s="62">
        <v>4</v>
      </c>
    </row>
    <row r="19" spans="1:26" ht="21" customHeight="1">
      <c r="A19" s="30">
        <v>0</v>
      </c>
      <c r="B19" s="29" t="s">
        <v>177</v>
      </c>
      <c r="C19" s="29" t="s">
        <v>178</v>
      </c>
      <c r="D19" s="16"/>
      <c r="E19" s="27" t="s">
        <v>167</v>
      </c>
      <c r="F19" s="28">
        <v>67.15</v>
      </c>
      <c r="G19" s="27"/>
      <c r="H19" s="26" t="s">
        <v>179</v>
      </c>
      <c r="I19" s="25">
        <v>41</v>
      </c>
      <c r="J19" s="25">
        <v>-43</v>
      </c>
      <c r="K19" s="25">
        <v>-43</v>
      </c>
      <c r="L19" s="24">
        <v>41</v>
      </c>
      <c r="M19" s="63">
        <v>5</v>
      </c>
      <c r="N19" s="63">
        <v>5</v>
      </c>
      <c r="O19" s="63">
        <v>5</v>
      </c>
      <c r="P19" s="25">
        <v>58</v>
      </c>
      <c r="Q19" s="25">
        <v>60</v>
      </c>
      <c r="R19" s="25">
        <v>-64</v>
      </c>
      <c r="S19" s="24">
        <v>60</v>
      </c>
      <c r="T19" s="63">
        <v>2</v>
      </c>
      <c r="U19" s="63">
        <v>2</v>
      </c>
      <c r="V19" s="63">
        <v>5</v>
      </c>
      <c r="W19" s="23">
        <v>101</v>
      </c>
      <c r="X19" s="62">
        <v>2</v>
      </c>
      <c r="Y19" s="62">
        <v>2</v>
      </c>
      <c r="Z19" s="62">
        <v>5</v>
      </c>
    </row>
    <row r="20" spans="1:26" ht="21" customHeight="1">
      <c r="A20" s="30">
        <v>0</v>
      </c>
      <c r="B20" s="29" t="s">
        <v>180</v>
      </c>
      <c r="C20" s="29" t="s">
        <v>181</v>
      </c>
      <c r="D20" s="16"/>
      <c r="E20" s="27" t="s">
        <v>167</v>
      </c>
      <c r="F20" s="28">
        <v>68.5</v>
      </c>
      <c r="G20" s="27" t="s">
        <v>58</v>
      </c>
      <c r="H20" s="26" t="s">
        <v>141</v>
      </c>
      <c r="I20" s="25">
        <v>30</v>
      </c>
      <c r="J20" s="25">
        <v>34</v>
      </c>
      <c r="K20" s="25">
        <v>-39</v>
      </c>
      <c r="L20" s="24">
        <v>34</v>
      </c>
      <c r="M20" s="63">
        <v>6</v>
      </c>
      <c r="N20" s="63">
        <v>2</v>
      </c>
      <c r="O20" s="63">
        <v>6</v>
      </c>
      <c r="P20" s="25">
        <v>47</v>
      </c>
      <c r="Q20" s="25">
        <v>55</v>
      </c>
      <c r="R20" s="25">
        <v>57</v>
      </c>
      <c r="S20" s="24">
        <v>57</v>
      </c>
      <c r="T20" s="63">
        <v>0</v>
      </c>
      <c r="U20" s="63">
        <v>2</v>
      </c>
      <c r="V20" s="63">
        <v>6</v>
      </c>
      <c r="W20" s="23">
        <v>91</v>
      </c>
      <c r="X20" s="62">
        <v>0</v>
      </c>
      <c r="Y20" s="62">
        <v>2</v>
      </c>
      <c r="Z20" s="62">
        <v>6</v>
      </c>
    </row>
    <row r="21" spans="1:26" ht="21" customHeight="1">
      <c r="A21" s="30">
        <v>0</v>
      </c>
      <c r="B21" s="29" t="s">
        <v>182</v>
      </c>
      <c r="C21" s="29" t="s">
        <v>183</v>
      </c>
      <c r="D21" s="16"/>
      <c r="E21" s="27" t="s">
        <v>167</v>
      </c>
      <c r="F21" s="28">
        <v>67.5</v>
      </c>
      <c r="G21" s="27" t="s">
        <v>111</v>
      </c>
      <c r="H21" s="26" t="s">
        <v>184</v>
      </c>
      <c r="I21" s="25">
        <v>29</v>
      </c>
      <c r="J21" s="25">
        <v>30</v>
      </c>
      <c r="K21" s="25">
        <v>32</v>
      </c>
      <c r="L21" s="24">
        <v>32</v>
      </c>
      <c r="M21" s="63">
        <v>7</v>
      </c>
      <c r="N21" s="63">
        <v>7</v>
      </c>
      <c r="O21" s="63">
        <v>7</v>
      </c>
      <c r="P21" s="25">
        <v>-41</v>
      </c>
      <c r="Q21" s="25">
        <v>41</v>
      </c>
      <c r="R21" s="25">
        <v>-44</v>
      </c>
      <c r="S21" s="24">
        <v>41</v>
      </c>
      <c r="T21" s="63">
        <v>0</v>
      </c>
      <c r="U21" s="63">
        <v>0</v>
      </c>
      <c r="V21" s="63">
        <v>7</v>
      </c>
      <c r="W21" s="23">
        <v>73</v>
      </c>
      <c r="X21" s="62">
        <v>0</v>
      </c>
      <c r="Y21" s="62">
        <v>0</v>
      </c>
      <c r="Z21" s="62">
        <v>7</v>
      </c>
    </row>
    <row r="22" spans="1:26" ht="21" customHeight="1">
      <c r="A22" s="30">
        <v>0</v>
      </c>
      <c r="B22" s="29" t="s">
        <v>185</v>
      </c>
      <c r="C22" s="29" t="s">
        <v>186</v>
      </c>
      <c r="D22" s="16"/>
      <c r="E22" s="27" t="s">
        <v>187</v>
      </c>
      <c r="F22" s="28">
        <v>73.9</v>
      </c>
      <c r="G22" s="27" t="s">
        <v>67</v>
      </c>
      <c r="H22" s="26" t="s">
        <v>188</v>
      </c>
      <c r="I22" s="25">
        <v>43</v>
      </c>
      <c r="J22" s="25">
        <v>46</v>
      </c>
      <c r="K22" s="25">
        <v>49</v>
      </c>
      <c r="L22" s="24">
        <v>49</v>
      </c>
      <c r="M22" s="63">
        <v>1</v>
      </c>
      <c r="N22" s="63">
        <v>1</v>
      </c>
      <c r="O22" s="63">
        <v>1</v>
      </c>
      <c r="P22" s="25">
        <v>57</v>
      </c>
      <c r="Q22" s="25">
        <v>60</v>
      </c>
      <c r="R22" s="25">
        <v>-63</v>
      </c>
      <c r="S22" s="24">
        <v>60</v>
      </c>
      <c r="T22" s="63">
        <v>0</v>
      </c>
      <c r="U22" s="63">
        <v>0</v>
      </c>
      <c r="V22" s="63">
        <v>1</v>
      </c>
      <c r="W22" s="23">
        <v>109</v>
      </c>
      <c r="X22" s="62">
        <v>0</v>
      </c>
      <c r="Y22" s="62">
        <v>0</v>
      </c>
      <c r="Z22" s="62">
        <v>1</v>
      </c>
    </row>
    <row r="23" spans="1:26" ht="21" customHeight="1">
      <c r="A23" s="30">
        <v>0</v>
      </c>
      <c r="B23" s="29" t="s">
        <v>189</v>
      </c>
      <c r="C23" s="29" t="s">
        <v>190</v>
      </c>
      <c r="D23" s="16"/>
      <c r="E23" s="27" t="s">
        <v>187</v>
      </c>
      <c r="F23" s="28">
        <v>74.6</v>
      </c>
      <c r="G23" s="27" t="s">
        <v>67</v>
      </c>
      <c r="H23" s="26" t="s">
        <v>155</v>
      </c>
      <c r="I23" s="25">
        <v>43</v>
      </c>
      <c r="J23" s="25">
        <v>46</v>
      </c>
      <c r="K23" s="25">
        <v>49</v>
      </c>
      <c r="L23" s="24">
        <v>49</v>
      </c>
      <c r="M23" s="63">
        <v>2</v>
      </c>
      <c r="N23" s="63">
        <v>2</v>
      </c>
      <c r="O23" s="63">
        <v>2</v>
      </c>
      <c r="P23" s="25">
        <v>52</v>
      </c>
      <c r="Q23" s="25">
        <v>-56</v>
      </c>
      <c r="R23" s="25">
        <v>56</v>
      </c>
      <c r="S23" s="24">
        <v>56</v>
      </c>
      <c r="T23" s="63">
        <v>0</v>
      </c>
      <c r="U23" s="63">
        <v>0</v>
      </c>
      <c r="V23" s="63">
        <v>2</v>
      </c>
      <c r="W23" s="23">
        <v>105</v>
      </c>
      <c r="X23" s="62">
        <v>0</v>
      </c>
      <c r="Y23" s="62">
        <v>0</v>
      </c>
      <c r="Z23" s="62">
        <v>2</v>
      </c>
    </row>
    <row r="24" spans="1:26" ht="21" customHeight="1">
      <c r="A24" s="30">
        <v>0</v>
      </c>
      <c r="B24" s="29" t="s">
        <v>191</v>
      </c>
      <c r="C24" s="29" t="s">
        <v>192</v>
      </c>
      <c r="D24" s="16"/>
      <c r="E24" s="27" t="s">
        <v>187</v>
      </c>
      <c r="F24" s="28">
        <v>73.2</v>
      </c>
      <c r="G24" s="27" t="s">
        <v>111</v>
      </c>
      <c r="H24" s="26" t="s">
        <v>134</v>
      </c>
      <c r="I24" s="25">
        <v>38</v>
      </c>
      <c r="J24" s="25">
        <v>-44</v>
      </c>
      <c r="K24" s="25">
        <v>44</v>
      </c>
      <c r="L24" s="24">
        <v>44</v>
      </c>
      <c r="M24" s="63">
        <v>0</v>
      </c>
      <c r="N24" s="63">
        <v>0</v>
      </c>
      <c r="O24" s="63">
        <v>3</v>
      </c>
      <c r="P24" s="25">
        <v>50</v>
      </c>
      <c r="Q24" s="25">
        <v>52</v>
      </c>
      <c r="R24" s="25">
        <v>55</v>
      </c>
      <c r="S24" s="24">
        <v>55</v>
      </c>
      <c r="T24" s="63">
        <v>0</v>
      </c>
      <c r="U24" s="63">
        <v>0</v>
      </c>
      <c r="V24" s="63">
        <v>3</v>
      </c>
      <c r="W24" s="23">
        <v>99</v>
      </c>
      <c r="X24" s="62">
        <v>0</v>
      </c>
      <c r="Y24" s="62">
        <v>0</v>
      </c>
      <c r="Z24" s="62">
        <v>3</v>
      </c>
    </row>
    <row r="25" spans="1:26" ht="21" customHeight="1">
      <c r="A25" s="30">
        <v>0</v>
      </c>
      <c r="B25" s="29" t="s">
        <v>193</v>
      </c>
      <c r="C25" s="29" t="s">
        <v>194</v>
      </c>
      <c r="D25" s="16"/>
      <c r="E25" s="27" t="s">
        <v>187</v>
      </c>
      <c r="F25" s="28">
        <v>75</v>
      </c>
      <c r="G25" s="27" t="s">
        <v>111</v>
      </c>
      <c r="H25" s="26" t="s">
        <v>195</v>
      </c>
      <c r="I25" s="25">
        <v>36</v>
      </c>
      <c r="J25" s="25">
        <v>-39</v>
      </c>
      <c r="K25" s="25">
        <v>-39</v>
      </c>
      <c r="L25" s="24">
        <v>36</v>
      </c>
      <c r="M25" s="63">
        <v>4</v>
      </c>
      <c r="N25" s="63">
        <v>4</v>
      </c>
      <c r="O25" s="63">
        <v>4</v>
      </c>
      <c r="P25" s="25">
        <v>46</v>
      </c>
      <c r="Q25" s="25">
        <v>49</v>
      </c>
      <c r="R25" s="25">
        <v>-52</v>
      </c>
      <c r="S25" s="24">
        <v>49</v>
      </c>
      <c r="T25" s="63">
        <v>0</v>
      </c>
      <c r="U25" s="63">
        <v>0</v>
      </c>
      <c r="V25" s="63">
        <v>4</v>
      </c>
      <c r="W25" s="23">
        <v>85</v>
      </c>
      <c r="X25" s="62">
        <v>0</v>
      </c>
      <c r="Y25" s="62">
        <v>0</v>
      </c>
      <c r="Z25" s="62">
        <v>4</v>
      </c>
    </row>
    <row r="26" spans="1:26" ht="21" customHeight="1">
      <c r="A26" s="30">
        <v>0</v>
      </c>
      <c r="B26" s="29" t="s">
        <v>196</v>
      </c>
      <c r="C26" s="29" t="s">
        <v>197</v>
      </c>
      <c r="D26" s="16"/>
      <c r="E26" s="27" t="s">
        <v>198</v>
      </c>
      <c r="F26" s="28">
        <v>77.4</v>
      </c>
      <c r="G26" s="27" t="s">
        <v>58</v>
      </c>
      <c r="H26" s="26" t="s">
        <v>107</v>
      </c>
      <c r="I26" s="25">
        <v>38</v>
      </c>
      <c r="J26" s="25">
        <v>44</v>
      </c>
      <c r="K26" s="25">
        <v>48</v>
      </c>
      <c r="L26" s="24">
        <v>48</v>
      </c>
      <c r="M26" s="63">
        <v>1</v>
      </c>
      <c r="N26" s="63">
        <v>1</v>
      </c>
      <c r="O26" s="63">
        <v>2</v>
      </c>
      <c r="P26" s="25">
        <v>52</v>
      </c>
      <c r="Q26" s="25">
        <v>57</v>
      </c>
      <c r="R26" s="25">
        <v>-61</v>
      </c>
      <c r="S26" s="24">
        <v>57</v>
      </c>
      <c r="T26" s="63">
        <v>2</v>
      </c>
      <c r="U26" s="63">
        <v>2</v>
      </c>
      <c r="V26" s="63">
        <v>1</v>
      </c>
      <c r="W26" s="23">
        <v>105</v>
      </c>
      <c r="X26" s="62">
        <v>1</v>
      </c>
      <c r="Y26" s="62">
        <v>1</v>
      </c>
      <c r="Z26" s="62">
        <v>1</v>
      </c>
    </row>
    <row r="27" spans="1:26" ht="21" customHeight="1">
      <c r="A27" s="30">
        <v>0</v>
      </c>
      <c r="B27" s="29" t="s">
        <v>199</v>
      </c>
      <c r="C27" s="29" t="s">
        <v>200</v>
      </c>
      <c r="D27" s="16"/>
      <c r="E27" s="27" t="s">
        <v>198</v>
      </c>
      <c r="F27" s="28">
        <v>80.8</v>
      </c>
      <c r="G27" s="27" t="s">
        <v>87</v>
      </c>
      <c r="H27" s="26" t="s">
        <v>158</v>
      </c>
      <c r="I27" s="25">
        <v>43</v>
      </c>
      <c r="J27" s="25">
        <v>-45</v>
      </c>
      <c r="K27" s="25">
        <v>-45</v>
      </c>
      <c r="L27" s="24">
        <v>43</v>
      </c>
      <c r="M27" s="63">
        <v>2</v>
      </c>
      <c r="N27" s="63">
        <v>2</v>
      </c>
      <c r="O27" s="63">
        <v>3</v>
      </c>
      <c r="P27" s="25">
        <v>50</v>
      </c>
      <c r="Q27" s="25">
        <v>53</v>
      </c>
      <c r="R27" s="25">
        <v>-55</v>
      </c>
      <c r="S27" s="24">
        <v>53</v>
      </c>
      <c r="T27" s="63">
        <v>2</v>
      </c>
      <c r="U27" s="63">
        <v>2</v>
      </c>
      <c r="V27" s="63">
        <v>2</v>
      </c>
      <c r="W27" s="23">
        <v>96</v>
      </c>
      <c r="X27" s="62">
        <v>2</v>
      </c>
      <c r="Y27" s="62">
        <v>2</v>
      </c>
      <c r="Z27" s="62">
        <v>2</v>
      </c>
    </row>
    <row r="28" spans="1:26" ht="21" customHeight="1">
      <c r="A28" s="30">
        <v>0</v>
      </c>
      <c r="B28" s="29" t="s">
        <v>201</v>
      </c>
      <c r="C28" s="29" t="s">
        <v>202</v>
      </c>
      <c r="D28" s="16"/>
      <c r="E28" s="27" t="s">
        <v>198</v>
      </c>
      <c r="F28" s="28">
        <v>81</v>
      </c>
      <c r="G28" s="27" t="s">
        <v>67</v>
      </c>
      <c r="H28" s="26" t="s">
        <v>77</v>
      </c>
      <c r="I28" s="25">
        <v>33</v>
      </c>
      <c r="J28" s="25">
        <v>-36</v>
      </c>
      <c r="K28" s="25">
        <v>-36</v>
      </c>
      <c r="L28" s="24">
        <v>33</v>
      </c>
      <c r="M28" s="63">
        <v>2</v>
      </c>
      <c r="N28" s="63">
        <v>2</v>
      </c>
      <c r="O28" s="63">
        <v>4</v>
      </c>
      <c r="P28" s="25">
        <v>-45</v>
      </c>
      <c r="Q28" s="25">
        <v>47</v>
      </c>
      <c r="R28" s="25">
        <v>49</v>
      </c>
      <c r="S28" s="24">
        <v>49</v>
      </c>
      <c r="T28" s="63">
        <v>0</v>
      </c>
      <c r="U28" s="63">
        <v>0</v>
      </c>
      <c r="V28" s="63">
        <v>3</v>
      </c>
      <c r="W28" s="23">
        <v>82</v>
      </c>
      <c r="X28" s="62">
        <v>0</v>
      </c>
      <c r="Y28" s="62">
        <v>0</v>
      </c>
      <c r="Z28" s="62">
        <v>3</v>
      </c>
    </row>
    <row r="29" spans="1:26" ht="21" customHeight="1">
      <c r="A29" s="30">
        <v>0</v>
      </c>
      <c r="B29" s="29" t="s">
        <v>203</v>
      </c>
      <c r="C29" s="29" t="s">
        <v>204</v>
      </c>
      <c r="D29" s="16"/>
      <c r="E29" s="27" t="s">
        <v>198</v>
      </c>
      <c r="F29" s="28">
        <v>80.4</v>
      </c>
      <c r="G29" s="27" t="s">
        <v>67</v>
      </c>
      <c r="H29" s="26" t="s">
        <v>205</v>
      </c>
      <c r="I29" s="25">
        <v>60</v>
      </c>
      <c r="J29" s="25">
        <v>-63</v>
      </c>
      <c r="K29" s="25">
        <v>-64</v>
      </c>
      <c r="L29" s="24">
        <v>60</v>
      </c>
      <c r="M29" s="63">
        <v>1</v>
      </c>
      <c r="N29" s="63">
        <v>1</v>
      </c>
      <c r="O29" s="63">
        <v>1</v>
      </c>
      <c r="P29" s="25">
        <v>-81</v>
      </c>
      <c r="Q29" s="25">
        <v>-84</v>
      </c>
      <c r="R29" s="25">
        <v>-85</v>
      </c>
      <c r="S29" s="24">
        <v>0</v>
      </c>
      <c r="T29" s="63">
        <v>0</v>
      </c>
      <c r="U29" s="63">
        <v>0</v>
      </c>
      <c r="V29" s="63">
        <v>0</v>
      </c>
      <c r="W29" s="23">
        <v>0</v>
      </c>
      <c r="X29" s="62">
        <v>0</v>
      </c>
      <c r="Y29" s="62">
        <v>0</v>
      </c>
      <c r="Z29" s="62">
        <v>0</v>
      </c>
    </row>
    <row r="30" spans="1:26" ht="21" customHeight="1">
      <c r="A30" s="30">
        <v>0</v>
      </c>
      <c r="B30" s="29" t="s">
        <v>206</v>
      </c>
      <c r="C30" s="29" t="s">
        <v>207</v>
      </c>
      <c r="D30" s="16"/>
      <c r="E30" s="27" t="s">
        <v>208</v>
      </c>
      <c r="F30" s="28">
        <v>83.2</v>
      </c>
      <c r="G30" s="27" t="s">
        <v>147</v>
      </c>
      <c r="H30" s="26" t="s">
        <v>209</v>
      </c>
      <c r="I30" s="25">
        <v>40</v>
      </c>
      <c r="J30" s="25">
        <v>44</v>
      </c>
      <c r="K30" s="25">
        <v>-47</v>
      </c>
      <c r="L30" s="24">
        <v>44</v>
      </c>
      <c r="M30" s="63">
        <v>1</v>
      </c>
      <c r="N30" s="63">
        <v>1</v>
      </c>
      <c r="O30" s="63">
        <v>1</v>
      </c>
      <c r="P30" s="25">
        <v>57</v>
      </c>
      <c r="Q30" s="25">
        <v>59</v>
      </c>
      <c r="R30" s="25">
        <v>-61</v>
      </c>
      <c r="S30" s="24">
        <v>59</v>
      </c>
      <c r="T30" s="63">
        <v>2</v>
      </c>
      <c r="U30" s="63">
        <v>2</v>
      </c>
      <c r="V30" s="63">
        <v>1</v>
      </c>
      <c r="W30" s="23">
        <v>103</v>
      </c>
      <c r="X30" s="62">
        <v>1</v>
      </c>
      <c r="Y30" s="62">
        <v>1</v>
      </c>
      <c r="Z30" s="62">
        <v>1</v>
      </c>
    </row>
    <row r="31" spans="1:26" ht="21" customHeight="1">
      <c r="A31" s="30">
        <v>0</v>
      </c>
      <c r="B31" s="29" t="s">
        <v>210</v>
      </c>
      <c r="C31" s="29" t="s">
        <v>211</v>
      </c>
      <c r="D31" s="16"/>
      <c r="E31" s="27" t="s">
        <v>208</v>
      </c>
      <c r="F31" s="28">
        <v>83.5</v>
      </c>
      <c r="G31" s="27" t="s">
        <v>67</v>
      </c>
      <c r="H31" s="26" t="s">
        <v>107</v>
      </c>
      <c r="I31" s="25">
        <v>35</v>
      </c>
      <c r="J31" s="25">
        <v>39</v>
      </c>
      <c r="K31" s="25">
        <v>42</v>
      </c>
      <c r="L31" s="24">
        <v>42</v>
      </c>
      <c r="M31" s="63">
        <v>2</v>
      </c>
      <c r="N31" s="63">
        <v>2</v>
      </c>
      <c r="O31" s="63">
        <v>2</v>
      </c>
      <c r="P31" s="25">
        <v>-55</v>
      </c>
      <c r="Q31" s="25">
        <v>-58</v>
      </c>
      <c r="R31" s="25">
        <v>58</v>
      </c>
      <c r="S31" s="24">
        <v>58</v>
      </c>
      <c r="T31" s="63">
        <v>0</v>
      </c>
      <c r="U31" s="63">
        <v>0</v>
      </c>
      <c r="V31" s="63">
        <v>2</v>
      </c>
      <c r="W31" s="23">
        <v>100</v>
      </c>
      <c r="X31" s="62">
        <v>0</v>
      </c>
      <c r="Y31" s="62">
        <v>0</v>
      </c>
      <c r="Z31" s="62">
        <v>2</v>
      </c>
    </row>
    <row r="32" spans="1:26" ht="21" customHeight="1">
      <c r="A32" s="30">
        <v>0</v>
      </c>
      <c r="B32" s="29" t="s">
        <v>212</v>
      </c>
      <c r="C32" s="29" t="s">
        <v>213</v>
      </c>
      <c r="D32" s="16"/>
      <c r="E32" s="27" t="s">
        <v>214</v>
      </c>
      <c r="F32" s="28">
        <v>124.3</v>
      </c>
      <c r="G32" s="27" t="s">
        <v>67</v>
      </c>
      <c r="H32" s="26" t="s">
        <v>107</v>
      </c>
      <c r="I32" s="25">
        <v>54</v>
      </c>
      <c r="J32" s="25">
        <v>58</v>
      </c>
      <c r="K32" s="25">
        <v>60</v>
      </c>
      <c r="L32" s="24">
        <v>60</v>
      </c>
      <c r="M32" s="63">
        <v>1</v>
      </c>
      <c r="N32" s="63">
        <v>1</v>
      </c>
      <c r="O32" s="63">
        <v>1</v>
      </c>
      <c r="P32" s="25">
        <v>66</v>
      </c>
      <c r="Q32" s="25">
        <v>70</v>
      </c>
      <c r="R32" s="25">
        <v>-73</v>
      </c>
      <c r="S32" s="24">
        <v>70</v>
      </c>
      <c r="T32" s="63">
        <v>1</v>
      </c>
      <c r="U32" s="63">
        <v>1</v>
      </c>
      <c r="V32" s="63">
        <v>1</v>
      </c>
      <c r="W32" s="23">
        <v>130</v>
      </c>
      <c r="X32" s="62">
        <v>1</v>
      </c>
      <c r="Y32" s="62">
        <v>1</v>
      </c>
      <c r="Z32" s="62">
        <v>1</v>
      </c>
    </row>
    <row r="33" spans="1:26" ht="21" customHeight="1">
      <c r="A33" s="30">
        <v>0</v>
      </c>
      <c r="B33" s="29" t="s">
        <v>215</v>
      </c>
      <c r="C33" s="29" t="s">
        <v>216</v>
      </c>
      <c r="D33" s="16"/>
      <c r="E33" s="27" t="s">
        <v>214</v>
      </c>
      <c r="F33" s="28">
        <v>89.2</v>
      </c>
      <c r="G33" s="27" t="s">
        <v>111</v>
      </c>
      <c r="H33" s="26" t="s">
        <v>68</v>
      </c>
      <c r="I33" s="25">
        <v>46</v>
      </c>
      <c r="J33" s="25">
        <v>50</v>
      </c>
      <c r="K33" s="25">
        <v>-55</v>
      </c>
      <c r="L33" s="24">
        <v>50</v>
      </c>
      <c r="M33" s="63">
        <v>2</v>
      </c>
      <c r="N33" s="63">
        <v>2</v>
      </c>
      <c r="O33" s="63">
        <v>2</v>
      </c>
      <c r="P33" s="25">
        <v>57</v>
      </c>
      <c r="Q33" s="25">
        <v>61</v>
      </c>
      <c r="R33" s="25">
        <v>65</v>
      </c>
      <c r="S33" s="24">
        <v>65</v>
      </c>
      <c r="T33" s="63">
        <v>2</v>
      </c>
      <c r="U33" s="63">
        <v>2</v>
      </c>
      <c r="V33" s="63">
        <v>2</v>
      </c>
      <c r="W33" s="23">
        <v>115</v>
      </c>
      <c r="X33" s="62">
        <v>1</v>
      </c>
      <c r="Y33" s="62">
        <v>1</v>
      </c>
      <c r="Z33" s="62">
        <v>2</v>
      </c>
    </row>
    <row r="34" spans="1:26" ht="21" customHeight="1">
      <c r="A34" s="30">
        <v>0</v>
      </c>
      <c r="B34" s="29" t="s">
        <v>55</v>
      </c>
      <c r="C34" s="29" t="s">
        <v>217</v>
      </c>
      <c r="D34" s="16"/>
      <c r="E34" s="27" t="s">
        <v>214</v>
      </c>
      <c r="F34" s="28">
        <v>90</v>
      </c>
      <c r="G34" s="27" t="s">
        <v>58</v>
      </c>
      <c r="H34" s="26" t="s">
        <v>158</v>
      </c>
      <c r="I34" s="25">
        <v>20</v>
      </c>
      <c r="J34" s="25">
        <v>34</v>
      </c>
      <c r="K34" s="25">
        <v>39</v>
      </c>
      <c r="L34" s="24">
        <v>39</v>
      </c>
      <c r="M34" s="63">
        <v>3</v>
      </c>
      <c r="N34" s="63">
        <v>3</v>
      </c>
      <c r="O34" s="63">
        <v>3</v>
      </c>
      <c r="P34" s="25">
        <v>48</v>
      </c>
      <c r="Q34" s="25">
        <v>61</v>
      </c>
      <c r="R34" s="25">
        <v>63</v>
      </c>
      <c r="S34" s="24">
        <v>63</v>
      </c>
      <c r="T34" s="63">
        <v>2</v>
      </c>
      <c r="U34" s="63">
        <v>2</v>
      </c>
      <c r="V34" s="63">
        <v>3</v>
      </c>
      <c r="W34" s="23">
        <v>102</v>
      </c>
      <c r="X34" s="62">
        <v>2</v>
      </c>
      <c r="Y34" s="62">
        <v>2</v>
      </c>
      <c r="Z34" s="62">
        <v>3</v>
      </c>
    </row>
    <row r="35" spans="1:26" ht="21" customHeight="1">
      <c r="A35" s="30">
        <v>0</v>
      </c>
      <c r="B35" s="29" t="s">
        <v>218</v>
      </c>
      <c r="C35" s="29" t="s">
        <v>219</v>
      </c>
      <c r="D35" s="16"/>
      <c r="E35" s="27" t="s">
        <v>214</v>
      </c>
      <c r="F35" s="28">
        <v>95.3</v>
      </c>
      <c r="G35" s="27" t="s">
        <v>147</v>
      </c>
      <c r="H35" s="26" t="s">
        <v>134</v>
      </c>
      <c r="I35" s="25">
        <v>37</v>
      </c>
      <c r="J35" s="25">
        <v>-39</v>
      </c>
      <c r="K35" s="25">
        <v>39</v>
      </c>
      <c r="L35" s="24">
        <v>39</v>
      </c>
      <c r="M35" s="63">
        <v>4</v>
      </c>
      <c r="N35" s="63">
        <v>4</v>
      </c>
      <c r="O35" s="63">
        <v>4</v>
      </c>
      <c r="P35" s="25">
        <v>40</v>
      </c>
      <c r="Q35" s="25">
        <v>44</v>
      </c>
      <c r="R35" s="25">
        <v>-49</v>
      </c>
      <c r="S35" s="24">
        <v>44</v>
      </c>
      <c r="T35" s="63">
        <v>1</v>
      </c>
      <c r="U35" s="63">
        <v>1</v>
      </c>
      <c r="V35" s="63">
        <v>4</v>
      </c>
      <c r="W35" s="23">
        <v>83</v>
      </c>
      <c r="X35" s="62">
        <v>1</v>
      </c>
      <c r="Y35" s="62">
        <v>1</v>
      </c>
      <c r="Z35" s="62">
        <v>4</v>
      </c>
    </row>
    <row r="36" spans="1:26" ht="21" customHeight="1">
      <c r="A36" s="30">
        <v>0</v>
      </c>
      <c r="B36" s="29" t="s">
        <v>220</v>
      </c>
      <c r="C36" s="29" t="s">
        <v>221</v>
      </c>
      <c r="D36" s="16"/>
      <c r="E36" s="27" t="s">
        <v>222</v>
      </c>
      <c r="F36" s="28">
        <v>34.8</v>
      </c>
      <c r="G36" s="27" t="s">
        <v>111</v>
      </c>
      <c r="H36" s="26" t="s">
        <v>117</v>
      </c>
      <c r="I36" s="25">
        <v>15</v>
      </c>
      <c r="J36" s="25">
        <v>-17</v>
      </c>
      <c r="K36" s="25">
        <v>17</v>
      </c>
      <c r="L36" s="24">
        <v>17</v>
      </c>
      <c r="M36" s="63">
        <v>1</v>
      </c>
      <c r="N36" s="63"/>
      <c r="O36" s="63"/>
      <c r="P36" s="25">
        <v>18</v>
      </c>
      <c r="Q36" s="25">
        <v>-20</v>
      </c>
      <c r="R36" s="25">
        <v>20</v>
      </c>
      <c r="S36" s="24">
        <v>20</v>
      </c>
      <c r="T36" s="63">
        <v>1</v>
      </c>
      <c r="U36" s="63"/>
      <c r="V36" s="63"/>
      <c r="W36" s="23">
        <v>37</v>
      </c>
      <c r="X36" s="62">
        <v>1</v>
      </c>
      <c r="Y36" s="62"/>
      <c r="Z36" s="62"/>
    </row>
    <row r="37" spans="1:26" ht="21" customHeight="1">
      <c r="A37" s="30">
        <v>0</v>
      </c>
      <c r="B37" s="29" t="s">
        <v>78</v>
      </c>
      <c r="C37" s="29" t="s">
        <v>223</v>
      </c>
      <c r="D37" s="16"/>
      <c r="E37" s="27" t="s">
        <v>224</v>
      </c>
      <c r="F37" s="28">
        <v>46.85</v>
      </c>
      <c r="G37" s="27" t="s">
        <v>67</v>
      </c>
      <c r="H37" s="26" t="s">
        <v>117</v>
      </c>
      <c r="I37" s="25">
        <v>36</v>
      </c>
      <c r="J37" s="25">
        <v>38</v>
      </c>
      <c r="K37" s="25">
        <v>39</v>
      </c>
      <c r="L37" s="24">
        <v>39</v>
      </c>
      <c r="M37" s="63">
        <v>1</v>
      </c>
      <c r="N37" s="63"/>
      <c r="O37" s="63"/>
      <c r="P37" s="25">
        <v>45</v>
      </c>
      <c r="Q37" s="25">
        <v>-48</v>
      </c>
      <c r="R37" s="25">
        <v>-48</v>
      </c>
      <c r="S37" s="24">
        <v>45</v>
      </c>
      <c r="T37" s="63">
        <v>1</v>
      </c>
      <c r="U37" s="63"/>
      <c r="V37" s="63"/>
      <c r="W37" s="23">
        <v>84</v>
      </c>
      <c r="X37" s="62">
        <v>1</v>
      </c>
      <c r="Y37" s="62"/>
      <c r="Z37" s="62"/>
    </row>
    <row r="38" spans="1:26" ht="21" customHeight="1">
      <c r="A38" s="30">
        <v>0</v>
      </c>
      <c r="B38" s="29" t="s">
        <v>113</v>
      </c>
      <c r="C38" s="29" t="s">
        <v>225</v>
      </c>
      <c r="D38" s="16"/>
      <c r="E38" s="27" t="s">
        <v>226</v>
      </c>
      <c r="F38" s="28">
        <v>54.9</v>
      </c>
      <c r="G38" s="27" t="s">
        <v>67</v>
      </c>
      <c r="H38" s="26" t="s">
        <v>112</v>
      </c>
      <c r="I38" s="25">
        <v>-55</v>
      </c>
      <c r="J38" s="25">
        <v>55</v>
      </c>
      <c r="K38" s="25">
        <v>57</v>
      </c>
      <c r="L38" s="24">
        <v>57</v>
      </c>
      <c r="M38" s="63">
        <v>1</v>
      </c>
      <c r="N38" s="63">
        <v>1</v>
      </c>
      <c r="O38" s="63">
        <v>1</v>
      </c>
      <c r="P38" s="25">
        <v>65</v>
      </c>
      <c r="Q38" s="25">
        <v>-75</v>
      </c>
      <c r="R38" s="25">
        <v>-75</v>
      </c>
      <c r="S38" s="24">
        <v>65</v>
      </c>
      <c r="T38" s="63">
        <v>1</v>
      </c>
      <c r="U38" s="63">
        <v>1</v>
      </c>
      <c r="V38" s="63">
        <v>1</v>
      </c>
      <c r="W38" s="23">
        <v>122</v>
      </c>
      <c r="X38" s="62">
        <v>1</v>
      </c>
      <c r="Y38" s="62">
        <v>1</v>
      </c>
      <c r="Z38" s="62">
        <v>1</v>
      </c>
    </row>
    <row r="39" spans="1:26" ht="21" customHeight="1">
      <c r="A39" s="30">
        <v>0</v>
      </c>
      <c r="B39" s="29" t="s">
        <v>227</v>
      </c>
      <c r="C39" s="29" t="s">
        <v>228</v>
      </c>
      <c r="D39" s="16"/>
      <c r="E39" s="27" t="s">
        <v>226</v>
      </c>
      <c r="F39" s="28">
        <v>53.1</v>
      </c>
      <c r="G39" s="27" t="s">
        <v>58</v>
      </c>
      <c r="H39" s="26" t="s">
        <v>229</v>
      </c>
      <c r="I39" s="25">
        <v>34</v>
      </c>
      <c r="J39" s="25">
        <v>38</v>
      </c>
      <c r="K39" s="25">
        <v>41</v>
      </c>
      <c r="L39" s="24">
        <v>41</v>
      </c>
      <c r="M39" s="63">
        <v>2</v>
      </c>
      <c r="N39" s="63"/>
      <c r="O39" s="63"/>
      <c r="P39" s="25">
        <v>55</v>
      </c>
      <c r="Q39" s="25">
        <v>59</v>
      </c>
      <c r="R39" s="25">
        <v>64</v>
      </c>
      <c r="S39" s="24">
        <v>64</v>
      </c>
      <c r="T39" s="63">
        <v>2</v>
      </c>
      <c r="U39" s="63"/>
      <c r="V39" s="63"/>
      <c r="W39" s="23">
        <v>105</v>
      </c>
      <c r="X39" s="62">
        <v>2</v>
      </c>
      <c r="Y39" s="62"/>
      <c r="Z39" s="62"/>
    </row>
    <row r="40" spans="1:26" ht="21" customHeight="1">
      <c r="A40" s="30">
        <v>0</v>
      </c>
      <c r="B40" s="29" t="s">
        <v>127</v>
      </c>
      <c r="C40" s="29" t="s">
        <v>230</v>
      </c>
      <c r="D40" s="16"/>
      <c r="E40" s="27" t="s">
        <v>226</v>
      </c>
      <c r="F40" s="28">
        <v>52.5</v>
      </c>
      <c r="G40" s="27" t="s">
        <v>129</v>
      </c>
      <c r="H40" s="26" t="s">
        <v>117</v>
      </c>
      <c r="I40" s="25">
        <v>38</v>
      </c>
      <c r="J40" s="25">
        <v>40</v>
      </c>
      <c r="K40" s="25">
        <v>-42</v>
      </c>
      <c r="L40" s="24">
        <v>40</v>
      </c>
      <c r="M40" s="63">
        <v>3</v>
      </c>
      <c r="N40" s="63"/>
      <c r="O40" s="63"/>
      <c r="P40" s="25">
        <v>55</v>
      </c>
      <c r="Q40" s="25">
        <v>-59</v>
      </c>
      <c r="R40" s="25">
        <v>-61</v>
      </c>
      <c r="S40" s="24">
        <v>55</v>
      </c>
      <c r="T40" s="63">
        <v>3</v>
      </c>
      <c r="U40" s="63"/>
      <c r="V40" s="63"/>
      <c r="W40" s="23">
        <v>95</v>
      </c>
      <c r="X40" s="62">
        <v>3</v>
      </c>
      <c r="Y40" s="62"/>
      <c r="Z40" s="62"/>
    </row>
    <row r="41" spans="1:26" ht="21" customHeight="1">
      <c r="A41" s="30">
        <v>0</v>
      </c>
      <c r="B41" s="29" t="s">
        <v>231</v>
      </c>
      <c r="C41" s="29" t="s">
        <v>232</v>
      </c>
      <c r="D41" s="16"/>
      <c r="E41" s="27" t="s">
        <v>226</v>
      </c>
      <c r="F41" s="28">
        <v>55</v>
      </c>
      <c r="G41" s="27" t="s">
        <v>143</v>
      </c>
      <c r="H41" s="26" t="s">
        <v>112</v>
      </c>
      <c r="I41" s="25">
        <v>38</v>
      </c>
      <c r="J41" s="25">
        <v>-40</v>
      </c>
      <c r="K41" s="25">
        <v>-41</v>
      </c>
      <c r="L41" s="24">
        <v>38</v>
      </c>
      <c r="M41" s="63">
        <v>4</v>
      </c>
      <c r="N41" s="63">
        <v>2</v>
      </c>
      <c r="O41" s="63">
        <v>2</v>
      </c>
      <c r="P41" s="25">
        <v>46</v>
      </c>
      <c r="Q41" s="25">
        <v>-48</v>
      </c>
      <c r="R41" s="25">
        <v>-48</v>
      </c>
      <c r="S41" s="24">
        <v>46</v>
      </c>
      <c r="T41" s="63">
        <v>4</v>
      </c>
      <c r="U41" s="63">
        <v>2</v>
      </c>
      <c r="V41" s="63">
        <v>2</v>
      </c>
      <c r="W41" s="23">
        <v>84</v>
      </c>
      <c r="X41" s="62">
        <v>4</v>
      </c>
      <c r="Y41" s="62">
        <v>2</v>
      </c>
      <c r="Z41" s="62">
        <v>2</v>
      </c>
    </row>
    <row r="42" spans="1:26" ht="21" customHeight="1">
      <c r="A42" s="30">
        <v>0</v>
      </c>
      <c r="B42" s="29" t="s">
        <v>233</v>
      </c>
      <c r="C42" s="29" t="s">
        <v>234</v>
      </c>
      <c r="D42" s="16"/>
      <c r="E42" s="27" t="s">
        <v>226</v>
      </c>
      <c r="F42" s="28">
        <v>52</v>
      </c>
      <c r="G42" s="27" t="s">
        <v>111</v>
      </c>
      <c r="H42" s="26"/>
      <c r="I42" s="25">
        <v>23</v>
      </c>
      <c r="J42" s="25">
        <v>27</v>
      </c>
      <c r="K42" s="25">
        <v>30</v>
      </c>
      <c r="L42" s="24">
        <v>30</v>
      </c>
      <c r="M42" s="63"/>
      <c r="N42" s="63"/>
      <c r="O42" s="63">
        <v>3</v>
      </c>
      <c r="P42" s="25">
        <v>35</v>
      </c>
      <c r="Q42" s="25">
        <v>40</v>
      </c>
      <c r="R42" s="25">
        <v>46</v>
      </c>
      <c r="S42" s="24">
        <v>46</v>
      </c>
      <c r="T42" s="63"/>
      <c r="U42" s="63"/>
      <c r="V42" s="63">
        <v>3</v>
      </c>
      <c r="W42" s="23">
        <v>76</v>
      </c>
      <c r="X42" s="62"/>
      <c r="Y42" s="62"/>
      <c r="Z42" s="62">
        <v>3</v>
      </c>
    </row>
    <row r="43" spans="1:26" ht="21" customHeight="1">
      <c r="A43" s="30">
        <v>0</v>
      </c>
      <c r="B43" s="29" t="s">
        <v>235</v>
      </c>
      <c r="C43" s="29" t="s">
        <v>236</v>
      </c>
      <c r="D43" s="16"/>
      <c r="E43" s="27" t="s">
        <v>226</v>
      </c>
      <c r="F43" s="28">
        <v>49.1</v>
      </c>
      <c r="G43" s="27" t="s">
        <v>111</v>
      </c>
      <c r="H43" s="26" t="s">
        <v>117</v>
      </c>
      <c r="I43" s="25">
        <v>18</v>
      </c>
      <c r="J43" s="25">
        <v>21</v>
      </c>
      <c r="K43" s="25">
        <v>23</v>
      </c>
      <c r="L43" s="24">
        <v>23</v>
      </c>
      <c r="M43" s="63">
        <v>5</v>
      </c>
      <c r="N43" s="63"/>
      <c r="O43" s="63"/>
      <c r="P43" s="25">
        <v>29</v>
      </c>
      <c r="Q43" s="25">
        <v>-30</v>
      </c>
      <c r="R43" s="25">
        <v>31</v>
      </c>
      <c r="S43" s="24">
        <v>31</v>
      </c>
      <c r="T43" s="63">
        <v>5</v>
      </c>
      <c r="U43" s="63"/>
      <c r="V43" s="63"/>
      <c r="W43" s="23">
        <v>54</v>
      </c>
      <c r="X43" s="62">
        <v>5</v>
      </c>
      <c r="Y43" s="62"/>
      <c r="Z43" s="62"/>
    </row>
    <row r="44" spans="1:26" ht="21" customHeight="1">
      <c r="A44" s="30">
        <v>0</v>
      </c>
      <c r="B44" s="29" t="s">
        <v>237</v>
      </c>
      <c r="C44" s="29" t="s">
        <v>238</v>
      </c>
      <c r="D44" s="16"/>
      <c r="E44" s="27" t="s">
        <v>226</v>
      </c>
      <c r="F44" s="28">
        <v>51.7</v>
      </c>
      <c r="G44" s="27" t="s">
        <v>111</v>
      </c>
      <c r="H44" s="26" t="s">
        <v>112</v>
      </c>
      <c r="I44" s="25">
        <v>15</v>
      </c>
      <c r="J44" s="25">
        <v>17</v>
      </c>
      <c r="K44" s="25">
        <v>18</v>
      </c>
      <c r="L44" s="24">
        <v>18</v>
      </c>
      <c r="M44" s="63">
        <v>6</v>
      </c>
      <c r="N44" s="63">
        <v>3</v>
      </c>
      <c r="O44" s="63">
        <v>4</v>
      </c>
      <c r="P44" s="25">
        <v>20</v>
      </c>
      <c r="Q44" s="25">
        <v>24</v>
      </c>
      <c r="R44" s="25">
        <v>28</v>
      </c>
      <c r="S44" s="24">
        <v>28</v>
      </c>
      <c r="T44" s="63">
        <v>6</v>
      </c>
      <c r="U44" s="63">
        <v>3</v>
      </c>
      <c r="V44" s="63">
        <v>4</v>
      </c>
      <c r="W44" s="23">
        <v>46</v>
      </c>
      <c r="X44" s="62">
        <v>6</v>
      </c>
      <c r="Y44" s="62">
        <v>3</v>
      </c>
      <c r="Z44" s="62">
        <v>4</v>
      </c>
    </row>
    <row r="45" spans="1:26" ht="21" customHeight="1">
      <c r="A45" s="30">
        <v>0</v>
      </c>
      <c r="B45" s="29" t="s">
        <v>239</v>
      </c>
      <c r="C45" s="29" t="s">
        <v>240</v>
      </c>
      <c r="D45" s="16"/>
      <c r="E45" s="27" t="s">
        <v>241</v>
      </c>
      <c r="F45" s="28">
        <v>58.8</v>
      </c>
      <c r="G45" s="27" t="s">
        <v>58</v>
      </c>
      <c r="H45" s="26" t="s">
        <v>112</v>
      </c>
      <c r="I45" s="25">
        <v>22</v>
      </c>
      <c r="J45" s="25">
        <v>-23</v>
      </c>
      <c r="K45" s="25">
        <v>32</v>
      </c>
      <c r="L45" s="24">
        <v>32</v>
      </c>
      <c r="M45" s="63">
        <v>1</v>
      </c>
      <c r="N45" s="63">
        <v>1</v>
      </c>
      <c r="O45" s="63">
        <v>1</v>
      </c>
      <c r="P45" s="25">
        <v>35</v>
      </c>
      <c r="Q45" s="25">
        <v>-39</v>
      </c>
      <c r="R45" s="25">
        <v>41</v>
      </c>
      <c r="S45" s="24">
        <v>41</v>
      </c>
      <c r="T45" s="63">
        <v>1</v>
      </c>
      <c r="U45" s="63">
        <v>1</v>
      </c>
      <c r="V45" s="63">
        <v>1</v>
      </c>
      <c r="W45" s="23">
        <v>73</v>
      </c>
      <c r="X45" s="62">
        <v>1</v>
      </c>
      <c r="Y45" s="62">
        <v>1</v>
      </c>
      <c r="Z45" s="62">
        <v>1</v>
      </c>
    </row>
    <row r="46" spans="1:26" ht="21" customHeight="1">
      <c r="A46" s="30">
        <v>0</v>
      </c>
      <c r="B46" s="29" t="s">
        <v>242</v>
      </c>
      <c r="C46" s="29" t="s">
        <v>243</v>
      </c>
      <c r="D46" s="16"/>
      <c r="E46" s="27" t="s">
        <v>244</v>
      </c>
      <c r="F46" s="28">
        <v>59.4</v>
      </c>
      <c r="G46" s="27" t="s">
        <v>58</v>
      </c>
      <c r="H46" s="26" t="s">
        <v>245</v>
      </c>
      <c r="I46" s="25">
        <v>29</v>
      </c>
      <c r="J46" s="25">
        <v>34</v>
      </c>
      <c r="K46" s="25">
        <v>37</v>
      </c>
      <c r="L46" s="24">
        <v>37</v>
      </c>
      <c r="M46" s="63">
        <v>1</v>
      </c>
      <c r="N46" s="63">
        <v>1</v>
      </c>
      <c r="O46" s="63">
        <v>1</v>
      </c>
      <c r="P46" s="25">
        <v>47</v>
      </c>
      <c r="Q46" s="25">
        <v>52</v>
      </c>
      <c r="R46" s="25">
        <v>54</v>
      </c>
      <c r="S46" s="24">
        <v>54</v>
      </c>
      <c r="T46" s="63">
        <v>1</v>
      </c>
      <c r="U46" s="63">
        <v>1</v>
      </c>
      <c r="V46" s="63">
        <v>1</v>
      </c>
      <c r="W46" s="23">
        <v>91</v>
      </c>
      <c r="X46" s="62">
        <v>1</v>
      </c>
      <c r="Y46" s="62">
        <v>1</v>
      </c>
      <c r="Z46" s="62">
        <v>1</v>
      </c>
    </row>
    <row r="47" spans="1:26" ht="21" customHeight="1">
      <c r="A47" s="30">
        <v>0</v>
      </c>
      <c r="B47" s="29" t="s">
        <v>246</v>
      </c>
      <c r="C47" s="29" t="s">
        <v>247</v>
      </c>
      <c r="D47" s="16"/>
      <c r="E47" s="27" t="s">
        <v>248</v>
      </c>
      <c r="F47" s="28">
        <v>71.75</v>
      </c>
      <c r="G47" s="27" t="s">
        <v>249</v>
      </c>
      <c r="H47" s="26" t="s">
        <v>245</v>
      </c>
      <c r="I47" s="25">
        <v>35</v>
      </c>
      <c r="J47" s="25">
        <v>39</v>
      </c>
      <c r="K47" s="25">
        <v>42</v>
      </c>
      <c r="L47" s="24">
        <v>42</v>
      </c>
      <c r="M47" s="63">
        <v>1</v>
      </c>
      <c r="N47" s="63">
        <v>1</v>
      </c>
      <c r="O47" s="63">
        <v>1</v>
      </c>
      <c r="P47" s="25">
        <v>-50</v>
      </c>
      <c r="Q47" s="25">
        <v>50</v>
      </c>
      <c r="R47" s="25">
        <v>-53</v>
      </c>
      <c r="S47" s="24">
        <v>50</v>
      </c>
      <c r="T47" s="63">
        <v>1</v>
      </c>
      <c r="U47" s="63">
        <v>1</v>
      </c>
      <c r="V47" s="63">
        <v>1</v>
      </c>
      <c r="W47" s="23">
        <v>92</v>
      </c>
      <c r="X47" s="62">
        <v>1</v>
      </c>
      <c r="Y47" s="62">
        <v>1</v>
      </c>
      <c r="Z47" s="62">
        <v>1</v>
      </c>
    </row>
    <row r="48" spans="1:26" ht="21" customHeight="1">
      <c r="A48" s="30">
        <v>0</v>
      </c>
      <c r="B48" s="29" t="s">
        <v>250</v>
      </c>
      <c r="C48" s="29" t="s">
        <v>251</v>
      </c>
      <c r="D48" s="16"/>
      <c r="E48" s="27" t="s">
        <v>252</v>
      </c>
      <c r="F48" s="28">
        <v>79.6</v>
      </c>
      <c r="G48" s="27" t="s">
        <v>111</v>
      </c>
      <c r="H48" s="26" t="s">
        <v>117</v>
      </c>
      <c r="I48" s="25">
        <v>20</v>
      </c>
      <c r="J48" s="25">
        <v>23</v>
      </c>
      <c r="K48" s="25">
        <v>-26</v>
      </c>
      <c r="L48" s="24">
        <v>23</v>
      </c>
      <c r="M48" s="63">
        <v>1</v>
      </c>
      <c r="N48" s="63">
        <v>1</v>
      </c>
      <c r="O48" s="63">
        <v>1</v>
      </c>
      <c r="P48" s="25">
        <v>23</v>
      </c>
      <c r="Q48" s="25">
        <v>-25</v>
      </c>
      <c r="R48" s="25">
        <v>25</v>
      </c>
      <c r="S48" s="24">
        <v>25</v>
      </c>
      <c r="T48" s="63">
        <v>1</v>
      </c>
      <c r="U48" s="63">
        <v>0</v>
      </c>
      <c r="V48" s="63">
        <v>0</v>
      </c>
      <c r="W48" s="23">
        <v>48</v>
      </c>
      <c r="X48" s="62">
        <v>1</v>
      </c>
      <c r="Y48" s="62">
        <v>0</v>
      </c>
      <c r="Z48" s="62">
        <v>0</v>
      </c>
    </row>
    <row r="49" spans="1:26" ht="21" customHeight="1">
      <c r="A49" s="30">
        <v>0</v>
      </c>
      <c r="B49" s="29" t="s">
        <v>253</v>
      </c>
      <c r="C49" s="29" t="s">
        <v>140</v>
      </c>
      <c r="D49" s="16"/>
      <c r="E49" s="27" t="s">
        <v>254</v>
      </c>
      <c r="F49" s="28">
        <v>85.1</v>
      </c>
      <c r="G49" s="27" t="s">
        <v>255</v>
      </c>
      <c r="H49" s="26" t="s">
        <v>245</v>
      </c>
      <c r="I49" s="25">
        <v>58</v>
      </c>
      <c r="J49" s="25">
        <v>62</v>
      </c>
      <c r="K49" s="25">
        <v>65</v>
      </c>
      <c r="L49" s="24">
        <v>65</v>
      </c>
      <c r="M49" s="63">
        <v>1</v>
      </c>
      <c r="N49" s="63">
        <v>1</v>
      </c>
      <c r="O49" s="63">
        <v>1</v>
      </c>
      <c r="P49" s="25">
        <v>-68</v>
      </c>
      <c r="Q49" s="25">
        <v>-70</v>
      </c>
      <c r="R49" s="25">
        <v>72</v>
      </c>
      <c r="S49" s="24">
        <v>72</v>
      </c>
      <c r="T49" s="63">
        <v>1</v>
      </c>
      <c r="U49" s="63">
        <v>1</v>
      </c>
      <c r="V49" s="63">
        <v>1</v>
      </c>
      <c r="W49" s="23">
        <v>137</v>
      </c>
      <c r="X49" s="62">
        <v>1</v>
      </c>
      <c r="Y49" s="62">
        <v>1</v>
      </c>
      <c r="Z49" s="62">
        <v>1</v>
      </c>
    </row>
    <row r="50" spans="1:26" ht="21" customHeight="1">
      <c r="A50" s="30">
        <v>0</v>
      </c>
      <c r="B50" s="29" t="s">
        <v>256</v>
      </c>
      <c r="C50" s="29" t="s">
        <v>257</v>
      </c>
      <c r="D50" s="16"/>
      <c r="E50" s="27" t="s">
        <v>254</v>
      </c>
      <c r="F50" s="28">
        <v>86.2</v>
      </c>
      <c r="G50" s="27" t="s">
        <v>249</v>
      </c>
      <c r="H50" s="26" t="s">
        <v>258</v>
      </c>
      <c r="I50" s="25">
        <v>31</v>
      </c>
      <c r="J50" s="25">
        <v>34</v>
      </c>
      <c r="K50" s="25">
        <v>-37</v>
      </c>
      <c r="L50" s="24">
        <v>34</v>
      </c>
      <c r="M50" s="63">
        <v>2</v>
      </c>
      <c r="N50" s="63">
        <v>2</v>
      </c>
      <c r="O50" s="63">
        <v>2</v>
      </c>
      <c r="P50" s="25">
        <v>40</v>
      </c>
      <c r="Q50" s="25">
        <v>-43</v>
      </c>
      <c r="R50" s="25">
        <v>43</v>
      </c>
      <c r="S50" s="24">
        <v>43</v>
      </c>
      <c r="T50" s="63">
        <v>2</v>
      </c>
      <c r="U50" s="63">
        <v>2</v>
      </c>
      <c r="V50" s="63">
        <v>2</v>
      </c>
      <c r="W50" s="23">
        <v>77</v>
      </c>
      <c r="X50" s="62">
        <v>2</v>
      </c>
      <c r="Y50" s="62">
        <v>2</v>
      </c>
      <c r="Z50" s="62">
        <v>2</v>
      </c>
    </row>
    <row r="51" spans="1:26" ht="21" customHeight="1">
      <c r="A51" s="30">
        <v>0</v>
      </c>
      <c r="B51" s="29" t="s">
        <v>259</v>
      </c>
      <c r="C51" s="29" t="s">
        <v>260</v>
      </c>
      <c r="D51" s="16"/>
      <c r="E51" s="27" t="s">
        <v>254</v>
      </c>
      <c r="F51" s="28">
        <v>92.9</v>
      </c>
      <c r="G51" s="27" t="s">
        <v>111</v>
      </c>
      <c r="H51" s="26" t="s">
        <v>117</v>
      </c>
      <c r="I51" s="25">
        <v>20</v>
      </c>
      <c r="J51" s="25">
        <v>25</v>
      </c>
      <c r="K51" s="25">
        <v>-30</v>
      </c>
      <c r="L51" s="24">
        <v>25</v>
      </c>
      <c r="M51" s="63">
        <v>3</v>
      </c>
      <c r="N51" s="63">
        <v>3</v>
      </c>
      <c r="O51" s="63">
        <v>3</v>
      </c>
      <c r="P51" s="25">
        <v>29</v>
      </c>
      <c r="Q51" s="25">
        <v>34</v>
      </c>
      <c r="R51" s="25">
        <v>39</v>
      </c>
      <c r="S51" s="24">
        <v>39</v>
      </c>
      <c r="T51" s="63">
        <v>3</v>
      </c>
      <c r="U51" s="63">
        <v>1</v>
      </c>
      <c r="V51" s="63">
        <v>1</v>
      </c>
      <c r="W51" s="23">
        <v>64</v>
      </c>
      <c r="X51" s="62">
        <v>3</v>
      </c>
      <c r="Y51" s="62">
        <v>1</v>
      </c>
      <c r="Z51" s="62">
        <v>1</v>
      </c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spans="2:3" ht="12.75" customHeight="1">
      <c r="B56" s="18"/>
      <c r="C56" s="1"/>
    </row>
    <row r="57" ht="12.75" customHeight="1">
      <c r="C57" s="1"/>
    </row>
    <row r="58" spans="3:18" ht="12.75" customHeight="1">
      <c r="C58" s="1"/>
      <c r="R58" s="83"/>
    </row>
    <row r="59" spans="3:18" ht="12.75" customHeight="1">
      <c r="C59" s="1"/>
      <c r="R59" s="83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 customHeight="1">
      <c r="C121" s="1"/>
    </row>
    <row r="122" ht="12.75" customHeight="1">
      <c r="C122" s="1"/>
    </row>
    <row r="123" ht="12.75" customHeight="1">
      <c r="C123" s="1"/>
    </row>
    <row r="124" ht="12.75" customHeight="1">
      <c r="C124" s="1"/>
    </row>
    <row r="125" ht="12.75" customHeight="1">
      <c r="C125" s="1"/>
    </row>
    <row r="126" ht="12.75" customHeight="1">
      <c r="C126" s="1"/>
    </row>
    <row r="127" ht="12.75" customHeight="1">
      <c r="C127" s="1"/>
    </row>
    <row r="128" ht="12.75" customHeight="1">
      <c r="C128" s="1"/>
    </row>
    <row r="129" ht="12.75" customHeight="1">
      <c r="C129" s="1"/>
    </row>
    <row r="130" ht="12.75" customHeight="1">
      <c r="C130" s="1"/>
    </row>
    <row r="131" ht="12.75" customHeight="1">
      <c r="C131" s="1"/>
    </row>
    <row r="132" ht="12.75" customHeight="1">
      <c r="C132" s="1"/>
    </row>
    <row r="133" ht="12.75" customHeight="1">
      <c r="C133" s="1"/>
    </row>
    <row r="134" ht="12.75" customHeight="1">
      <c r="C134" s="1"/>
    </row>
    <row r="135" ht="12.75" customHeight="1">
      <c r="C135" s="1"/>
    </row>
    <row r="136" ht="12.75" customHeight="1">
      <c r="C136" s="1"/>
    </row>
    <row r="137" ht="12.75" customHeight="1">
      <c r="C137" s="1"/>
    </row>
    <row r="138" ht="12.75" customHeight="1">
      <c r="C138" s="1"/>
    </row>
    <row r="139" ht="12.75" customHeight="1">
      <c r="C139" s="1"/>
    </row>
    <row r="140" ht="12.75" customHeight="1">
      <c r="C140" s="1"/>
    </row>
    <row r="141" ht="12.75" customHeight="1">
      <c r="C141" s="1"/>
    </row>
    <row r="142" ht="12.75" customHeight="1">
      <c r="C142" s="1"/>
    </row>
    <row r="143" ht="12.75" customHeight="1">
      <c r="C143" s="1"/>
    </row>
    <row r="144" ht="12.75" customHeight="1">
      <c r="C144" s="1"/>
    </row>
    <row r="145" ht="12.75" customHeight="1">
      <c r="C145" s="1"/>
    </row>
    <row r="146" ht="12.75" customHeight="1">
      <c r="C146" s="1"/>
    </row>
    <row r="147" ht="12.75" customHeight="1">
      <c r="C147" s="1"/>
    </row>
    <row r="148" ht="12.75" customHeight="1">
      <c r="C148" s="1"/>
    </row>
    <row r="149" ht="12.75" customHeight="1">
      <c r="C149" s="1"/>
    </row>
    <row r="150" ht="12.75" customHeight="1">
      <c r="C150" s="1"/>
    </row>
    <row r="151" ht="12.75" customHeight="1"/>
    <row r="152" ht="12.75" customHeight="1"/>
  </sheetData>
  <sheetProtection selectLockedCells="1" selectUnlockedCells="1"/>
  <mergeCells count="12">
    <mergeCell ref="F1:F2"/>
    <mergeCell ref="R58:R59"/>
    <mergeCell ref="G1:G2"/>
    <mergeCell ref="H1:H2"/>
    <mergeCell ref="I1:O1"/>
    <mergeCell ref="P1:V1"/>
    <mergeCell ref="W1:Z1"/>
    <mergeCell ref="A1:A2"/>
    <mergeCell ref="B1:B2"/>
    <mergeCell ref="C1:C2"/>
    <mergeCell ref="D1:D2"/>
    <mergeCell ref="E1:E2"/>
  </mergeCells>
  <dataValidations count="1">
    <dataValidation type="decimal" allowBlank="1" showErrorMessage="1" sqref="F4:F5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/>
  <headerFooter alignWithMargins="0">
    <oddHeader>&amp;LCompetition&amp;C&amp;RWomen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3"/>
  <sheetViews>
    <sheetView showGridLines="0" zoomScalePageLayoutView="0" workbookViewId="0" topLeftCell="A1">
      <selection activeCell="Z15" sqref="Z15"/>
    </sheetView>
  </sheetViews>
  <sheetFormatPr defaultColWidth="11.57421875" defaultRowHeight="12.75"/>
  <cols>
    <col min="1" max="1" width="3.7109375" style="0" bestFit="1" customWidth="1"/>
    <col min="2" max="2" width="14.140625" style="0" bestFit="1" customWidth="1"/>
    <col min="3" max="3" width="11.140625" style="0" bestFit="1" customWidth="1"/>
    <col min="4" max="4" width="4.00390625" style="1" bestFit="1" customWidth="1"/>
    <col min="5" max="5" width="7.8515625" style="1" bestFit="1" customWidth="1"/>
    <col min="6" max="6" width="4.8515625" style="1" bestFit="1" customWidth="1"/>
    <col min="7" max="7" width="25.00390625" style="2" bestFit="1" customWidth="1"/>
    <col min="8" max="8" width="4.8515625" style="1" bestFit="1" customWidth="1"/>
    <col min="9" max="11" width="4.421875" style="1" bestFit="1" customWidth="1"/>
    <col min="12" max="12" width="4.28125" style="1" bestFit="1" customWidth="1"/>
    <col min="13" max="13" width="4.421875" style="0" bestFit="1" customWidth="1"/>
    <col min="14" max="14" width="5.421875" style="22" bestFit="1" customWidth="1"/>
    <col min="15" max="15" width="5.421875" style="1" bestFit="1" customWidth="1"/>
    <col min="16" max="16" width="4.28125" style="1" bestFit="1" customWidth="1"/>
    <col min="17" max="17" width="5.140625" style="1" bestFit="1" customWidth="1"/>
    <col min="18" max="18" width="7.7109375" style="1" bestFit="1" customWidth="1"/>
    <col min="19" max="19" width="7.7109375" style="0" bestFit="1" customWidth="1"/>
    <col min="20" max="20" width="5.140625" style="22" bestFit="1" customWidth="1"/>
    <col min="21" max="22" width="0" style="1" hidden="1" customWidth="1"/>
    <col min="23" max="23" width="2.28125" style="1" bestFit="1" customWidth="1"/>
    <col min="24" max="24" width="0" style="0" hidden="1" customWidth="1"/>
    <col min="25" max="16384" width="11.421875" style="0" customWidth="1"/>
  </cols>
  <sheetData>
    <row r="1" spans="1:23" ht="15" customHeight="1">
      <c r="A1" s="84" t="s">
        <v>41</v>
      </c>
      <c r="B1" s="84" t="s">
        <v>42</v>
      </c>
      <c r="C1" s="86" t="s">
        <v>43</v>
      </c>
      <c r="D1" s="81" t="s">
        <v>2</v>
      </c>
      <c r="E1" s="67" t="s">
        <v>44</v>
      </c>
      <c r="F1" s="91" t="s">
        <v>45</v>
      </c>
      <c r="G1" s="92" t="s">
        <v>46</v>
      </c>
      <c r="H1" s="93" t="s">
        <v>47</v>
      </c>
      <c r="I1" s="95" t="s">
        <v>48</v>
      </c>
      <c r="J1" s="95"/>
      <c r="K1" s="95"/>
      <c r="L1" s="95"/>
      <c r="M1" s="95" t="s">
        <v>49</v>
      </c>
      <c r="N1" s="95"/>
      <c r="O1" s="95"/>
      <c r="P1" s="95"/>
      <c r="Q1" s="89" t="s">
        <v>50</v>
      </c>
      <c r="R1" s="71" t="s">
        <v>121</v>
      </c>
      <c r="S1" s="71"/>
      <c r="T1" s="71"/>
      <c r="V1"/>
      <c r="W1"/>
    </row>
    <row r="2" spans="1:20" s="1" customFormat="1" ht="15" customHeight="1">
      <c r="A2" s="85"/>
      <c r="B2" s="85"/>
      <c r="C2" s="87"/>
      <c r="D2" s="88"/>
      <c r="E2" s="67"/>
      <c r="F2" s="91"/>
      <c r="G2" s="92"/>
      <c r="H2" s="94"/>
      <c r="I2" s="15">
        <v>1</v>
      </c>
      <c r="J2" s="15">
        <v>2</v>
      </c>
      <c r="K2" s="15">
        <v>3</v>
      </c>
      <c r="L2" s="32" t="s">
        <v>3</v>
      </c>
      <c r="M2" s="15">
        <v>1</v>
      </c>
      <c r="N2" s="15">
        <v>2</v>
      </c>
      <c r="O2" s="15">
        <v>3</v>
      </c>
      <c r="P2" s="41" t="s">
        <v>3</v>
      </c>
      <c r="Q2" s="90"/>
      <c r="R2" s="40" t="s">
        <v>45</v>
      </c>
      <c r="S2" s="34" t="s">
        <v>44</v>
      </c>
      <c r="T2" s="39" t="s">
        <v>122</v>
      </c>
    </row>
    <row r="3" spans="1:23" ht="21" customHeight="1">
      <c r="A3" s="30">
        <v>0</v>
      </c>
      <c r="B3" s="38" t="s">
        <v>165</v>
      </c>
      <c r="C3" s="38" t="s">
        <v>166</v>
      </c>
      <c r="D3" s="16"/>
      <c r="E3" s="27" t="s">
        <v>167</v>
      </c>
      <c r="F3" s="27">
        <v>68.2</v>
      </c>
      <c r="G3" s="27" t="s">
        <v>168</v>
      </c>
      <c r="H3" s="27" t="s">
        <v>84</v>
      </c>
      <c r="I3" s="25">
        <v>78</v>
      </c>
      <c r="J3" s="25">
        <v>82</v>
      </c>
      <c r="K3" s="25">
        <v>85</v>
      </c>
      <c r="L3" s="24">
        <v>85</v>
      </c>
      <c r="M3" s="25">
        <v>107</v>
      </c>
      <c r="N3" s="25">
        <v>-112</v>
      </c>
      <c r="O3" s="25">
        <v>-112</v>
      </c>
      <c r="P3" s="24">
        <v>107</v>
      </c>
      <c r="Q3" s="23">
        <v>192</v>
      </c>
      <c r="R3" s="37">
        <v>240.3259339390675</v>
      </c>
      <c r="S3" s="36">
        <v>235.16932063655946</v>
      </c>
      <c r="T3" s="42">
        <v>1</v>
      </c>
      <c r="W3" s="19" t="s">
        <v>4</v>
      </c>
    </row>
    <row r="4" spans="1:23" s="17" customFormat="1" ht="21" customHeight="1">
      <c r="A4" s="30">
        <v>0</v>
      </c>
      <c r="B4" s="38" t="s">
        <v>151</v>
      </c>
      <c r="C4" s="38" t="s">
        <v>152</v>
      </c>
      <c r="D4" s="16"/>
      <c r="E4" s="27" t="s">
        <v>153</v>
      </c>
      <c r="F4" s="27">
        <v>62.55</v>
      </c>
      <c r="G4" s="27" t="s">
        <v>154</v>
      </c>
      <c r="H4" s="27" t="s">
        <v>155</v>
      </c>
      <c r="I4" s="25">
        <v>70</v>
      </c>
      <c r="J4" s="25">
        <v>-73</v>
      </c>
      <c r="K4" s="25">
        <v>-75</v>
      </c>
      <c r="L4" s="24">
        <v>70</v>
      </c>
      <c r="M4" s="25">
        <v>88</v>
      </c>
      <c r="N4" s="25">
        <v>92</v>
      </c>
      <c r="O4" s="25">
        <v>96</v>
      </c>
      <c r="P4" s="24">
        <v>96</v>
      </c>
      <c r="Q4" s="23">
        <v>166</v>
      </c>
      <c r="R4" s="37">
        <v>218.51100672493197</v>
      </c>
      <c r="S4" s="36">
        <v>215.50809954308963</v>
      </c>
      <c r="T4" s="42">
        <v>2</v>
      </c>
      <c r="W4" s="19" t="s">
        <v>4</v>
      </c>
    </row>
    <row r="5" spans="1:23" ht="21" customHeight="1">
      <c r="A5" s="30">
        <v>0</v>
      </c>
      <c r="B5" s="38" t="s">
        <v>78</v>
      </c>
      <c r="C5" s="38" t="s">
        <v>140</v>
      </c>
      <c r="D5" s="16"/>
      <c r="E5" s="27" t="s">
        <v>137</v>
      </c>
      <c r="F5" s="27">
        <v>51.05</v>
      </c>
      <c r="G5" s="27" t="s">
        <v>67</v>
      </c>
      <c r="H5" s="27" t="s">
        <v>141</v>
      </c>
      <c r="I5" s="25">
        <v>64</v>
      </c>
      <c r="J5" s="25">
        <v>-68</v>
      </c>
      <c r="K5" s="25">
        <v>-68</v>
      </c>
      <c r="L5" s="24">
        <v>64</v>
      </c>
      <c r="M5" s="25">
        <v>-74</v>
      </c>
      <c r="N5" s="25">
        <v>75</v>
      </c>
      <c r="O5" s="25">
        <v>77</v>
      </c>
      <c r="P5" s="24">
        <v>77</v>
      </c>
      <c r="Q5" s="23">
        <v>141</v>
      </c>
      <c r="R5" s="37">
        <v>213.13200118343295</v>
      </c>
      <c r="S5" s="36">
        <v>201.9286408906108</v>
      </c>
      <c r="T5" s="42">
        <v>3</v>
      </c>
      <c r="W5" s="19" t="s">
        <v>4</v>
      </c>
    </row>
    <row r="6" spans="1:23" ht="21" customHeight="1">
      <c r="A6" s="30">
        <v>0</v>
      </c>
      <c r="B6" s="38" t="s">
        <v>130</v>
      </c>
      <c r="C6" s="38" t="s">
        <v>131</v>
      </c>
      <c r="D6" s="16"/>
      <c r="E6" s="27" t="s">
        <v>132</v>
      </c>
      <c r="F6" s="27">
        <v>48.4</v>
      </c>
      <c r="G6" s="27" t="s">
        <v>133</v>
      </c>
      <c r="H6" s="27" t="s">
        <v>134</v>
      </c>
      <c r="I6" s="25">
        <v>53</v>
      </c>
      <c r="J6" s="25">
        <v>56</v>
      </c>
      <c r="K6" s="25">
        <v>-59</v>
      </c>
      <c r="L6" s="24">
        <v>56</v>
      </c>
      <c r="M6" s="25">
        <v>-73</v>
      </c>
      <c r="N6" s="25">
        <v>73</v>
      </c>
      <c r="O6" s="25">
        <v>77</v>
      </c>
      <c r="P6" s="24">
        <v>77</v>
      </c>
      <c r="Q6" s="23">
        <v>133</v>
      </c>
      <c r="R6" s="37">
        <v>209.44079116045455</v>
      </c>
      <c r="S6" s="36">
        <v>207.43267223786984</v>
      </c>
      <c r="T6" s="42">
        <v>4</v>
      </c>
      <c r="W6" s="19" t="s">
        <v>4</v>
      </c>
    </row>
    <row r="7" spans="1:23" ht="21" customHeight="1">
      <c r="A7" s="30">
        <v>0</v>
      </c>
      <c r="B7" s="38" t="s">
        <v>135</v>
      </c>
      <c r="C7" s="38" t="s">
        <v>136</v>
      </c>
      <c r="D7" s="16"/>
      <c r="E7" s="27" t="s">
        <v>137</v>
      </c>
      <c r="F7" s="27">
        <v>55</v>
      </c>
      <c r="G7" s="27" t="s">
        <v>138</v>
      </c>
      <c r="H7" s="27" t="s">
        <v>139</v>
      </c>
      <c r="I7" s="25">
        <v>60</v>
      </c>
      <c r="J7" s="25">
        <v>63</v>
      </c>
      <c r="K7" s="25">
        <v>66</v>
      </c>
      <c r="L7" s="24">
        <v>66</v>
      </c>
      <c r="M7" s="25">
        <v>77</v>
      </c>
      <c r="N7" s="25">
        <v>80</v>
      </c>
      <c r="O7" s="25">
        <v>-83</v>
      </c>
      <c r="P7" s="24">
        <v>80</v>
      </c>
      <c r="Q7" s="23">
        <v>146</v>
      </c>
      <c r="R7" s="37">
        <v>209.08923099311474</v>
      </c>
      <c r="S7" s="36">
        <v>209.08923099311474</v>
      </c>
      <c r="T7" s="42">
        <v>5</v>
      </c>
      <c r="W7" s="19" t="s">
        <v>4</v>
      </c>
    </row>
    <row r="8" spans="1:23" ht="21" customHeight="1">
      <c r="A8" s="30">
        <v>0</v>
      </c>
      <c r="B8" s="38" t="s">
        <v>171</v>
      </c>
      <c r="C8" s="38" t="s">
        <v>172</v>
      </c>
      <c r="D8" s="16"/>
      <c r="E8" s="27" t="s">
        <v>167</v>
      </c>
      <c r="F8" s="27">
        <v>66.8</v>
      </c>
      <c r="G8" s="27" t="s">
        <v>58</v>
      </c>
      <c r="H8" s="27" t="s">
        <v>173</v>
      </c>
      <c r="I8" s="25">
        <v>56</v>
      </c>
      <c r="J8" s="25">
        <v>60</v>
      </c>
      <c r="K8" s="25">
        <v>62</v>
      </c>
      <c r="L8" s="24">
        <v>62</v>
      </c>
      <c r="M8" s="25">
        <v>70</v>
      </c>
      <c r="N8" s="25">
        <v>74</v>
      </c>
      <c r="O8" s="25">
        <v>80</v>
      </c>
      <c r="P8" s="24">
        <v>80</v>
      </c>
      <c r="Q8" s="23">
        <v>142</v>
      </c>
      <c r="R8" s="37">
        <v>179.8169777311556</v>
      </c>
      <c r="S8" s="36">
        <v>173.9273100541221</v>
      </c>
      <c r="T8" s="42">
        <v>6</v>
      </c>
      <c r="W8" s="19" t="s">
        <v>4</v>
      </c>
    </row>
    <row r="9" spans="1:23" ht="21" customHeight="1">
      <c r="A9" s="30">
        <v>0</v>
      </c>
      <c r="B9" s="38" t="s">
        <v>169</v>
      </c>
      <c r="C9" s="38" t="s">
        <v>170</v>
      </c>
      <c r="D9" s="16"/>
      <c r="E9" s="27" t="s">
        <v>167</v>
      </c>
      <c r="F9" s="27">
        <v>67.8</v>
      </c>
      <c r="G9" s="27"/>
      <c r="H9" s="27" t="s">
        <v>90</v>
      </c>
      <c r="I9" s="25">
        <v>58</v>
      </c>
      <c r="J9" s="25">
        <v>62</v>
      </c>
      <c r="K9" s="25">
        <v>-65</v>
      </c>
      <c r="L9" s="24">
        <v>62</v>
      </c>
      <c r="M9" s="25">
        <v>75</v>
      </c>
      <c r="N9" s="25">
        <v>80</v>
      </c>
      <c r="O9" s="25">
        <v>-85</v>
      </c>
      <c r="P9" s="24">
        <v>80</v>
      </c>
      <c r="Q9" s="23">
        <v>142</v>
      </c>
      <c r="R9" s="37">
        <v>178.32204501101808</v>
      </c>
      <c r="S9" s="36">
        <v>173.9273100541221</v>
      </c>
      <c r="T9" s="42">
        <v>7</v>
      </c>
      <c r="W9" s="19" t="s">
        <v>4</v>
      </c>
    </row>
    <row r="10" spans="1:23" ht="21" customHeight="1">
      <c r="A10" s="30">
        <v>0</v>
      </c>
      <c r="B10" s="38" t="s">
        <v>113</v>
      </c>
      <c r="C10" s="38" t="s">
        <v>225</v>
      </c>
      <c r="D10" s="16"/>
      <c r="E10" s="27" t="s">
        <v>226</v>
      </c>
      <c r="F10" s="27">
        <v>54.9</v>
      </c>
      <c r="G10" s="27" t="s">
        <v>67</v>
      </c>
      <c r="H10" s="27" t="s">
        <v>112</v>
      </c>
      <c r="I10" s="25">
        <v>-55</v>
      </c>
      <c r="J10" s="25">
        <v>55</v>
      </c>
      <c r="K10" s="25">
        <v>57</v>
      </c>
      <c r="L10" s="24">
        <v>57</v>
      </c>
      <c r="M10" s="25">
        <v>65</v>
      </c>
      <c r="N10" s="25">
        <v>-75</v>
      </c>
      <c r="O10" s="25">
        <v>-75</v>
      </c>
      <c r="P10" s="24">
        <v>65</v>
      </c>
      <c r="Q10" s="23">
        <v>122</v>
      </c>
      <c r="R10" s="37">
        <v>174.94104388672392</v>
      </c>
      <c r="S10" s="36">
        <v>174.7183985010959</v>
      </c>
      <c r="T10" s="42">
        <v>8</v>
      </c>
      <c r="W10" s="19" t="s">
        <v>4</v>
      </c>
    </row>
    <row r="11" spans="1:23" ht="21" customHeight="1">
      <c r="A11" s="30">
        <v>0</v>
      </c>
      <c r="B11" s="38" t="s">
        <v>253</v>
      </c>
      <c r="C11" s="38" t="s">
        <v>140</v>
      </c>
      <c r="D11" s="16"/>
      <c r="E11" s="27" t="s">
        <v>254</v>
      </c>
      <c r="F11" s="27">
        <v>85.1</v>
      </c>
      <c r="G11" s="27" t="s">
        <v>255</v>
      </c>
      <c r="H11" s="27" t="s">
        <v>245</v>
      </c>
      <c r="I11" s="25">
        <v>58</v>
      </c>
      <c r="J11" s="25">
        <v>62</v>
      </c>
      <c r="K11" s="25">
        <v>65</v>
      </c>
      <c r="L11" s="24">
        <v>65</v>
      </c>
      <c r="M11" s="25">
        <v>-68</v>
      </c>
      <c r="N11" s="25">
        <v>-70</v>
      </c>
      <c r="O11" s="25">
        <v>72</v>
      </c>
      <c r="P11" s="24">
        <v>72</v>
      </c>
      <c r="Q11" s="23">
        <v>137</v>
      </c>
      <c r="R11" s="37">
        <v>154.28216374308846</v>
      </c>
      <c r="S11" s="36">
        <v>137</v>
      </c>
      <c r="T11" s="42">
        <v>9</v>
      </c>
      <c r="W11" s="19" t="s">
        <v>4</v>
      </c>
    </row>
    <row r="12" spans="1:23" ht="21" customHeight="1">
      <c r="A12" s="30">
        <v>0</v>
      </c>
      <c r="B12" s="38" t="s">
        <v>227</v>
      </c>
      <c r="C12" s="38" t="s">
        <v>228</v>
      </c>
      <c r="D12" s="16"/>
      <c r="E12" s="27" t="s">
        <v>226</v>
      </c>
      <c r="F12" s="27">
        <v>53.1</v>
      </c>
      <c r="G12" s="27" t="s">
        <v>58</v>
      </c>
      <c r="H12" s="27" t="s">
        <v>229</v>
      </c>
      <c r="I12" s="25">
        <v>34</v>
      </c>
      <c r="J12" s="25">
        <v>38</v>
      </c>
      <c r="K12" s="25">
        <v>41</v>
      </c>
      <c r="L12" s="24">
        <v>41</v>
      </c>
      <c r="M12" s="25">
        <v>55</v>
      </c>
      <c r="N12" s="25">
        <v>59</v>
      </c>
      <c r="O12" s="25">
        <v>64</v>
      </c>
      <c r="P12" s="24">
        <v>64</v>
      </c>
      <c r="Q12" s="23">
        <v>105</v>
      </c>
      <c r="R12" s="37">
        <v>154.17919410459683</v>
      </c>
      <c r="S12" s="36">
        <v>150.37239215258253</v>
      </c>
      <c r="T12" s="42">
        <v>10</v>
      </c>
      <c r="W12" s="19" t="s">
        <v>4</v>
      </c>
    </row>
    <row r="13" spans="1:23" ht="21" customHeight="1">
      <c r="A13" s="30">
        <v>0</v>
      </c>
      <c r="B13" s="38" t="s">
        <v>174</v>
      </c>
      <c r="C13" s="38" t="s">
        <v>175</v>
      </c>
      <c r="D13" s="16"/>
      <c r="E13" s="27" t="s">
        <v>167</v>
      </c>
      <c r="F13" s="27">
        <v>70.4</v>
      </c>
      <c r="G13" s="27" t="s">
        <v>176</v>
      </c>
      <c r="H13" s="27" t="s">
        <v>101</v>
      </c>
      <c r="I13" s="25">
        <v>51</v>
      </c>
      <c r="J13" s="25">
        <v>54</v>
      </c>
      <c r="K13" s="25">
        <v>-58</v>
      </c>
      <c r="L13" s="24">
        <v>54</v>
      </c>
      <c r="M13" s="25">
        <v>60</v>
      </c>
      <c r="N13" s="25">
        <v>63</v>
      </c>
      <c r="O13" s="25">
        <v>-67</v>
      </c>
      <c r="P13" s="24">
        <v>63</v>
      </c>
      <c r="Q13" s="23">
        <v>117</v>
      </c>
      <c r="R13" s="37">
        <v>143.95023702226226</v>
      </c>
      <c r="S13" s="36">
        <v>143.3063047629034</v>
      </c>
      <c r="T13" s="42">
        <v>11</v>
      </c>
      <c r="W13" s="19" t="s">
        <v>4</v>
      </c>
    </row>
    <row r="14" spans="1:23" ht="21" customHeight="1">
      <c r="A14" s="30">
        <v>0</v>
      </c>
      <c r="B14" s="38" t="s">
        <v>127</v>
      </c>
      <c r="C14" s="38" t="s">
        <v>230</v>
      </c>
      <c r="D14" s="16"/>
      <c r="E14" s="27" t="s">
        <v>226</v>
      </c>
      <c r="F14" s="27">
        <v>52.5</v>
      </c>
      <c r="G14" s="27" t="s">
        <v>129</v>
      </c>
      <c r="H14" s="27" t="s">
        <v>117</v>
      </c>
      <c r="I14" s="25">
        <v>38</v>
      </c>
      <c r="J14" s="25">
        <v>40</v>
      </c>
      <c r="K14" s="25">
        <v>-42</v>
      </c>
      <c r="L14" s="24">
        <v>40</v>
      </c>
      <c r="M14" s="25">
        <v>55</v>
      </c>
      <c r="N14" s="25">
        <v>-59</v>
      </c>
      <c r="O14" s="25">
        <v>-61</v>
      </c>
      <c r="P14" s="24">
        <v>55</v>
      </c>
      <c r="Q14" s="23">
        <v>95</v>
      </c>
      <c r="R14" s="37">
        <v>140.6526059999545</v>
      </c>
      <c r="S14" s="36">
        <v>136.05121194757467</v>
      </c>
      <c r="T14" s="42">
        <v>12</v>
      </c>
      <c r="W14" s="19" t="s">
        <v>4</v>
      </c>
    </row>
    <row r="15" spans="1:23" ht="21" customHeight="1">
      <c r="A15" s="30">
        <v>0</v>
      </c>
      <c r="B15" s="38" t="s">
        <v>78</v>
      </c>
      <c r="C15" s="38" t="s">
        <v>223</v>
      </c>
      <c r="D15" s="16"/>
      <c r="E15" s="27" t="s">
        <v>224</v>
      </c>
      <c r="F15" s="27">
        <v>46.85</v>
      </c>
      <c r="G15" s="27" t="s">
        <v>67</v>
      </c>
      <c r="H15" s="27" t="s">
        <v>117</v>
      </c>
      <c r="I15" s="25">
        <v>36</v>
      </c>
      <c r="J15" s="25">
        <v>38</v>
      </c>
      <c r="K15" s="25">
        <v>39</v>
      </c>
      <c r="L15" s="24">
        <v>39</v>
      </c>
      <c r="M15" s="25">
        <v>45</v>
      </c>
      <c r="N15" s="25">
        <v>-48</v>
      </c>
      <c r="O15" s="25">
        <v>-48</v>
      </c>
      <c r="P15" s="24">
        <v>45</v>
      </c>
      <c r="Q15" s="23">
        <v>84</v>
      </c>
      <c r="R15" s="37">
        <v>135.75583216836557</v>
      </c>
      <c r="S15" s="36">
        <v>131.01010878181253</v>
      </c>
      <c r="T15" s="42">
        <v>13</v>
      </c>
      <c r="W15" s="19" t="s">
        <v>4</v>
      </c>
    </row>
    <row r="16" spans="1:23" ht="21" customHeight="1">
      <c r="A16" s="30">
        <v>0</v>
      </c>
      <c r="B16" s="38" t="s">
        <v>212</v>
      </c>
      <c r="C16" s="38" t="s">
        <v>213</v>
      </c>
      <c r="D16" s="16"/>
      <c r="E16" s="27" t="s">
        <v>214</v>
      </c>
      <c r="F16" s="27">
        <v>124.3</v>
      </c>
      <c r="G16" s="27" t="s">
        <v>67</v>
      </c>
      <c r="H16" s="27" t="s">
        <v>107</v>
      </c>
      <c r="I16" s="25">
        <v>54</v>
      </c>
      <c r="J16" s="25">
        <v>58</v>
      </c>
      <c r="K16" s="25">
        <v>60</v>
      </c>
      <c r="L16" s="24">
        <v>60</v>
      </c>
      <c r="M16" s="25">
        <v>66</v>
      </c>
      <c r="N16" s="25">
        <v>70</v>
      </c>
      <c r="O16" s="25">
        <v>-73</v>
      </c>
      <c r="P16" s="24">
        <v>70</v>
      </c>
      <c r="Q16" s="23">
        <v>130</v>
      </c>
      <c r="R16" s="37">
        <v>132.0035994448184</v>
      </c>
      <c r="S16" s="36">
        <v>130</v>
      </c>
      <c r="T16" s="42">
        <v>14</v>
      </c>
      <c r="W16" s="19" t="s">
        <v>4</v>
      </c>
    </row>
    <row r="17" spans="1:23" ht="21" customHeight="1">
      <c r="A17" s="30">
        <v>0</v>
      </c>
      <c r="B17" s="38" t="s">
        <v>185</v>
      </c>
      <c r="C17" s="38" t="s">
        <v>186</v>
      </c>
      <c r="D17" s="16"/>
      <c r="E17" s="27" t="s">
        <v>187</v>
      </c>
      <c r="F17" s="27">
        <v>73.9</v>
      </c>
      <c r="G17" s="27" t="s">
        <v>67</v>
      </c>
      <c r="H17" s="27" t="s">
        <v>188</v>
      </c>
      <c r="I17" s="25">
        <v>43</v>
      </c>
      <c r="J17" s="25">
        <v>46</v>
      </c>
      <c r="K17" s="25">
        <v>49</v>
      </c>
      <c r="L17" s="24">
        <v>49</v>
      </c>
      <c r="M17" s="25">
        <v>57</v>
      </c>
      <c r="N17" s="25">
        <v>60</v>
      </c>
      <c r="O17" s="25">
        <v>-63</v>
      </c>
      <c r="P17" s="24">
        <v>60</v>
      </c>
      <c r="Q17" s="23">
        <v>109</v>
      </c>
      <c r="R17" s="37">
        <v>130.80013709937802</v>
      </c>
      <c r="S17" s="36">
        <v>129.02151791441085</v>
      </c>
      <c r="T17" s="42">
        <v>15</v>
      </c>
      <c r="W17" s="19" t="s">
        <v>4</v>
      </c>
    </row>
    <row r="18" spans="1:23" ht="21" customHeight="1">
      <c r="A18" s="30">
        <v>0</v>
      </c>
      <c r="B18" s="38" t="s">
        <v>177</v>
      </c>
      <c r="C18" s="38" t="s">
        <v>178</v>
      </c>
      <c r="D18" s="16"/>
      <c r="E18" s="27" t="s">
        <v>167</v>
      </c>
      <c r="F18" s="27">
        <v>67.15</v>
      </c>
      <c r="G18" s="27"/>
      <c r="H18" s="27" t="s">
        <v>179</v>
      </c>
      <c r="I18" s="25">
        <v>41</v>
      </c>
      <c r="J18" s="25">
        <v>-43</v>
      </c>
      <c r="K18" s="25">
        <v>-43</v>
      </c>
      <c r="L18" s="24">
        <v>41</v>
      </c>
      <c r="M18" s="25">
        <v>58</v>
      </c>
      <c r="N18" s="25">
        <v>60</v>
      </c>
      <c r="O18" s="25">
        <v>-64</v>
      </c>
      <c r="P18" s="24">
        <v>60</v>
      </c>
      <c r="Q18" s="23">
        <v>101</v>
      </c>
      <c r="R18" s="37">
        <v>127.52084048903365</v>
      </c>
      <c r="S18" s="36">
        <v>123.70886137652346</v>
      </c>
      <c r="T18" s="42">
        <v>16</v>
      </c>
      <c r="W18" s="19" t="s">
        <v>4</v>
      </c>
    </row>
    <row r="19" spans="1:23" ht="21" customHeight="1">
      <c r="A19" s="30">
        <v>0</v>
      </c>
      <c r="B19" s="38" t="s">
        <v>215</v>
      </c>
      <c r="C19" s="38" t="s">
        <v>216</v>
      </c>
      <c r="D19" s="16"/>
      <c r="E19" s="27" t="s">
        <v>214</v>
      </c>
      <c r="F19" s="27">
        <v>89.2</v>
      </c>
      <c r="G19" s="27" t="s">
        <v>111</v>
      </c>
      <c r="H19" s="27" t="s">
        <v>68</v>
      </c>
      <c r="I19" s="25">
        <v>46</v>
      </c>
      <c r="J19" s="25">
        <v>50</v>
      </c>
      <c r="K19" s="25">
        <v>-55</v>
      </c>
      <c r="L19" s="24">
        <v>50</v>
      </c>
      <c r="M19" s="25">
        <v>57</v>
      </c>
      <c r="N19" s="25">
        <v>61</v>
      </c>
      <c r="O19" s="25">
        <v>65</v>
      </c>
      <c r="P19" s="24">
        <v>65</v>
      </c>
      <c r="Q19" s="23">
        <v>115</v>
      </c>
      <c r="R19" s="37">
        <v>127.17530534468824</v>
      </c>
      <c r="S19" s="36">
        <v>115</v>
      </c>
      <c r="T19" s="42">
        <v>17</v>
      </c>
      <c r="W19" s="19" t="s">
        <v>4</v>
      </c>
    </row>
    <row r="20" spans="1:23" ht="21" customHeight="1">
      <c r="A20" s="30">
        <v>0</v>
      </c>
      <c r="B20" s="38" t="s">
        <v>189</v>
      </c>
      <c r="C20" s="38" t="s">
        <v>190</v>
      </c>
      <c r="D20" s="16"/>
      <c r="E20" s="27" t="s">
        <v>187</v>
      </c>
      <c r="F20" s="27">
        <v>74.6</v>
      </c>
      <c r="G20" s="27" t="s">
        <v>67</v>
      </c>
      <c r="H20" s="27" t="s">
        <v>155</v>
      </c>
      <c r="I20" s="25">
        <v>43</v>
      </c>
      <c r="J20" s="25">
        <v>46</v>
      </c>
      <c r="K20" s="25">
        <v>49</v>
      </c>
      <c r="L20" s="24">
        <v>49</v>
      </c>
      <c r="M20" s="25">
        <v>52</v>
      </c>
      <c r="N20" s="25">
        <v>-56</v>
      </c>
      <c r="O20" s="25">
        <v>56</v>
      </c>
      <c r="P20" s="24">
        <v>56</v>
      </c>
      <c r="Q20" s="23">
        <v>105</v>
      </c>
      <c r="R20" s="37">
        <v>125.41356403720593</v>
      </c>
      <c r="S20" s="36">
        <v>124.28678331204715</v>
      </c>
      <c r="T20" s="42">
        <v>18</v>
      </c>
      <c r="W20" s="19" t="s">
        <v>4</v>
      </c>
    </row>
    <row r="21" spans="1:23" ht="21" customHeight="1">
      <c r="A21" s="30">
        <v>0</v>
      </c>
      <c r="B21" s="38" t="s">
        <v>242</v>
      </c>
      <c r="C21" s="38" t="s">
        <v>243</v>
      </c>
      <c r="D21" s="16"/>
      <c r="E21" s="27" t="s">
        <v>244</v>
      </c>
      <c r="F21" s="27">
        <v>59.4</v>
      </c>
      <c r="G21" s="27" t="s">
        <v>58</v>
      </c>
      <c r="H21" s="27" t="s">
        <v>245</v>
      </c>
      <c r="I21" s="25">
        <v>29</v>
      </c>
      <c r="J21" s="25">
        <v>34</v>
      </c>
      <c r="K21" s="25">
        <v>37</v>
      </c>
      <c r="L21" s="24">
        <v>37</v>
      </c>
      <c r="M21" s="25">
        <v>47</v>
      </c>
      <c r="N21" s="25">
        <v>52</v>
      </c>
      <c r="O21" s="25">
        <v>54</v>
      </c>
      <c r="P21" s="24">
        <v>54</v>
      </c>
      <c r="Q21" s="23">
        <v>91</v>
      </c>
      <c r="R21" s="37">
        <v>123.74471531440213</v>
      </c>
      <c r="S21" s="36">
        <v>118.13998227964552</v>
      </c>
      <c r="T21" s="42">
        <v>19</v>
      </c>
      <c r="W21" s="19" t="s">
        <v>4</v>
      </c>
    </row>
    <row r="22" spans="1:23" ht="21" customHeight="1">
      <c r="A22" s="30">
        <v>0</v>
      </c>
      <c r="B22" s="38" t="s">
        <v>196</v>
      </c>
      <c r="C22" s="38" t="s">
        <v>197</v>
      </c>
      <c r="D22" s="16"/>
      <c r="E22" s="27" t="s">
        <v>198</v>
      </c>
      <c r="F22" s="27">
        <v>77.4</v>
      </c>
      <c r="G22" s="27" t="s">
        <v>58</v>
      </c>
      <c r="H22" s="27" t="s">
        <v>107</v>
      </c>
      <c r="I22" s="25">
        <v>38</v>
      </c>
      <c r="J22" s="25">
        <v>44</v>
      </c>
      <c r="K22" s="25">
        <v>48</v>
      </c>
      <c r="L22" s="24">
        <v>48</v>
      </c>
      <c r="M22" s="25">
        <v>52</v>
      </c>
      <c r="N22" s="25">
        <v>57</v>
      </c>
      <c r="O22" s="25">
        <v>-61</v>
      </c>
      <c r="P22" s="24">
        <v>57</v>
      </c>
      <c r="Q22" s="23">
        <v>105</v>
      </c>
      <c r="R22" s="37">
        <v>123.21861536796615</v>
      </c>
      <c r="S22" s="36">
        <v>120.71687643091845</v>
      </c>
      <c r="T22" s="42">
        <v>20</v>
      </c>
      <c r="W22" s="19" t="s">
        <v>4</v>
      </c>
    </row>
    <row r="23" spans="1:23" ht="21" customHeight="1">
      <c r="A23" s="30">
        <v>0</v>
      </c>
      <c r="B23" s="38" t="s">
        <v>231</v>
      </c>
      <c r="C23" s="38" t="s">
        <v>232</v>
      </c>
      <c r="D23" s="16"/>
      <c r="E23" s="27" t="s">
        <v>226</v>
      </c>
      <c r="F23" s="27">
        <v>55</v>
      </c>
      <c r="G23" s="27" t="s">
        <v>143</v>
      </c>
      <c r="H23" s="27" t="s">
        <v>112</v>
      </c>
      <c r="I23" s="25">
        <v>38</v>
      </c>
      <c r="J23" s="25">
        <v>-40</v>
      </c>
      <c r="K23" s="25">
        <v>-41</v>
      </c>
      <c r="L23" s="24">
        <v>38</v>
      </c>
      <c r="M23" s="25">
        <v>46</v>
      </c>
      <c r="N23" s="25">
        <v>-48</v>
      </c>
      <c r="O23" s="25">
        <v>-48</v>
      </c>
      <c r="P23" s="24">
        <v>46</v>
      </c>
      <c r="Q23" s="23">
        <v>84</v>
      </c>
      <c r="R23" s="37">
        <v>120.29791372206603</v>
      </c>
      <c r="S23" s="36">
        <v>120.29791372206603</v>
      </c>
      <c r="T23" s="42">
        <v>21</v>
      </c>
      <c r="W23" s="19" t="s">
        <v>4</v>
      </c>
    </row>
    <row r="24" spans="1:23" ht="21" customHeight="1">
      <c r="A24" s="30">
        <v>0</v>
      </c>
      <c r="B24" s="38" t="s">
        <v>191</v>
      </c>
      <c r="C24" s="38" t="s">
        <v>192</v>
      </c>
      <c r="D24" s="16"/>
      <c r="E24" s="27" t="s">
        <v>187</v>
      </c>
      <c r="F24" s="27">
        <v>73.2</v>
      </c>
      <c r="G24" s="27" t="s">
        <v>111</v>
      </c>
      <c r="H24" s="27" t="s">
        <v>134</v>
      </c>
      <c r="I24" s="25">
        <v>38</v>
      </c>
      <c r="J24" s="25">
        <v>-44</v>
      </c>
      <c r="K24" s="25">
        <v>44</v>
      </c>
      <c r="L24" s="24">
        <v>44</v>
      </c>
      <c r="M24" s="25">
        <v>50</v>
      </c>
      <c r="N24" s="25">
        <v>52</v>
      </c>
      <c r="O24" s="25">
        <v>55</v>
      </c>
      <c r="P24" s="24">
        <v>55</v>
      </c>
      <c r="Q24" s="23">
        <v>99</v>
      </c>
      <c r="R24" s="37">
        <v>119.36838516223553</v>
      </c>
      <c r="S24" s="36">
        <v>117.18468140850159</v>
      </c>
      <c r="T24" s="42">
        <v>22</v>
      </c>
      <c r="W24" s="19" t="s">
        <v>4</v>
      </c>
    </row>
    <row r="25" spans="1:23" ht="21" customHeight="1">
      <c r="A25" s="30">
        <v>0</v>
      </c>
      <c r="B25" s="38" t="s">
        <v>127</v>
      </c>
      <c r="C25" s="38" t="s">
        <v>128</v>
      </c>
      <c r="D25" s="16"/>
      <c r="E25" s="27" t="s">
        <v>126</v>
      </c>
      <c r="F25" s="27">
        <v>24.4</v>
      </c>
      <c r="G25" s="27" t="s">
        <v>129</v>
      </c>
      <c r="H25" s="27" t="s">
        <v>59</v>
      </c>
      <c r="I25" s="25">
        <v>15</v>
      </c>
      <c r="J25" s="25">
        <v>-17</v>
      </c>
      <c r="K25" s="25">
        <v>-17</v>
      </c>
      <c r="L25" s="24">
        <v>15</v>
      </c>
      <c r="M25" s="25">
        <v>20</v>
      </c>
      <c r="N25" s="25">
        <v>22</v>
      </c>
      <c r="O25" s="25">
        <v>-24</v>
      </c>
      <c r="P25" s="24">
        <v>22</v>
      </c>
      <c r="Q25" s="23">
        <v>37</v>
      </c>
      <c r="R25" s="37">
        <v>117.10723366109553</v>
      </c>
      <c r="S25" s="36">
        <v>61.810739371348674</v>
      </c>
      <c r="T25" s="42">
        <v>23</v>
      </c>
      <c r="W25" s="19" t="s">
        <v>4</v>
      </c>
    </row>
    <row r="26" spans="1:23" ht="21" customHeight="1">
      <c r="A26" s="30">
        <v>0</v>
      </c>
      <c r="B26" s="38" t="s">
        <v>206</v>
      </c>
      <c r="C26" s="38" t="s">
        <v>207</v>
      </c>
      <c r="D26" s="16"/>
      <c r="E26" s="27" t="s">
        <v>208</v>
      </c>
      <c r="F26" s="27">
        <v>83.2</v>
      </c>
      <c r="G26" s="27" t="s">
        <v>147</v>
      </c>
      <c r="H26" s="27" t="s">
        <v>209</v>
      </c>
      <c r="I26" s="25">
        <v>40</v>
      </c>
      <c r="J26" s="25">
        <v>44</v>
      </c>
      <c r="K26" s="25">
        <v>-47</v>
      </c>
      <c r="L26" s="24">
        <v>44</v>
      </c>
      <c r="M26" s="25">
        <v>57</v>
      </c>
      <c r="N26" s="25">
        <v>59</v>
      </c>
      <c r="O26" s="25">
        <v>-61</v>
      </c>
      <c r="P26" s="24">
        <v>59</v>
      </c>
      <c r="Q26" s="23">
        <v>103</v>
      </c>
      <c r="R26" s="37">
        <v>117.07144590413554</v>
      </c>
      <c r="S26" s="36">
        <v>114.98686805499345</v>
      </c>
      <c r="T26" s="42">
        <v>24</v>
      </c>
      <c r="W26" s="19" t="s">
        <v>4</v>
      </c>
    </row>
    <row r="27" spans="1:23" ht="21" customHeight="1">
      <c r="A27" s="30">
        <v>0</v>
      </c>
      <c r="B27" s="38" t="s">
        <v>180</v>
      </c>
      <c r="C27" s="38" t="s">
        <v>181</v>
      </c>
      <c r="D27" s="16"/>
      <c r="E27" s="27" t="s">
        <v>167</v>
      </c>
      <c r="F27" s="27">
        <v>68.5</v>
      </c>
      <c r="G27" s="27" t="s">
        <v>58</v>
      </c>
      <c r="H27" s="27" t="s">
        <v>141</v>
      </c>
      <c r="I27" s="25">
        <v>30</v>
      </c>
      <c r="J27" s="25">
        <v>34</v>
      </c>
      <c r="K27" s="25">
        <v>-39</v>
      </c>
      <c r="L27" s="24">
        <v>34</v>
      </c>
      <c r="M27" s="25">
        <v>47</v>
      </c>
      <c r="N27" s="25">
        <v>55</v>
      </c>
      <c r="O27" s="25">
        <v>57</v>
      </c>
      <c r="P27" s="24">
        <v>57</v>
      </c>
      <c r="Q27" s="23">
        <v>91</v>
      </c>
      <c r="R27" s="37">
        <v>113.62919969369362</v>
      </c>
      <c r="S27" s="36">
        <v>111.46045926003599</v>
      </c>
      <c r="T27" s="42">
        <v>25</v>
      </c>
      <c r="W27" s="19" t="s">
        <v>4</v>
      </c>
    </row>
    <row r="28" spans="1:23" ht="21" customHeight="1">
      <c r="A28" s="30">
        <v>0</v>
      </c>
      <c r="B28" s="38" t="s">
        <v>210</v>
      </c>
      <c r="C28" s="38" t="s">
        <v>211</v>
      </c>
      <c r="D28" s="16"/>
      <c r="E28" s="27" t="s">
        <v>208</v>
      </c>
      <c r="F28" s="27">
        <v>83.5</v>
      </c>
      <c r="G28" s="27" t="s">
        <v>67</v>
      </c>
      <c r="H28" s="27" t="s">
        <v>107</v>
      </c>
      <c r="I28" s="25">
        <v>35</v>
      </c>
      <c r="J28" s="25">
        <v>39</v>
      </c>
      <c r="K28" s="25">
        <v>42</v>
      </c>
      <c r="L28" s="24">
        <v>42</v>
      </c>
      <c r="M28" s="25">
        <v>-55</v>
      </c>
      <c r="N28" s="25">
        <v>-58</v>
      </c>
      <c r="O28" s="25">
        <v>58</v>
      </c>
      <c r="P28" s="24">
        <v>58</v>
      </c>
      <c r="Q28" s="23">
        <v>100</v>
      </c>
      <c r="R28" s="37">
        <v>113.49143361283103</v>
      </c>
      <c r="S28" s="36">
        <v>111.6377359757218</v>
      </c>
      <c r="T28" s="42">
        <v>26</v>
      </c>
      <c r="W28" s="19" t="s">
        <v>4</v>
      </c>
    </row>
    <row r="29" spans="1:23" ht="21" customHeight="1">
      <c r="A29" s="30">
        <v>0</v>
      </c>
      <c r="B29" s="38" t="s">
        <v>233</v>
      </c>
      <c r="C29" s="38" t="s">
        <v>234</v>
      </c>
      <c r="D29" s="16"/>
      <c r="E29" s="27" t="s">
        <v>226</v>
      </c>
      <c r="F29" s="27">
        <v>52</v>
      </c>
      <c r="G29" s="27" t="s">
        <v>111</v>
      </c>
      <c r="H29" s="27"/>
      <c r="I29" s="25">
        <v>23</v>
      </c>
      <c r="J29" s="25">
        <v>27</v>
      </c>
      <c r="K29" s="25">
        <v>30</v>
      </c>
      <c r="L29" s="24">
        <v>30</v>
      </c>
      <c r="M29" s="25">
        <v>35</v>
      </c>
      <c r="N29" s="25">
        <v>40</v>
      </c>
      <c r="O29" s="25">
        <v>46</v>
      </c>
      <c r="P29" s="24">
        <v>46</v>
      </c>
      <c r="Q29" s="23">
        <v>76</v>
      </c>
      <c r="R29" s="37">
        <v>113.31530942719257</v>
      </c>
      <c r="S29" s="36">
        <v>108.84096955805973</v>
      </c>
      <c r="T29" s="42">
        <v>27</v>
      </c>
      <c r="W29" s="19" t="s">
        <v>4</v>
      </c>
    </row>
    <row r="30" spans="1:23" ht="21" customHeight="1">
      <c r="A30" s="30">
        <v>0</v>
      </c>
      <c r="B30" s="38" t="s">
        <v>55</v>
      </c>
      <c r="C30" s="38" t="s">
        <v>217</v>
      </c>
      <c r="D30" s="16"/>
      <c r="E30" s="27" t="s">
        <v>214</v>
      </c>
      <c r="F30" s="27">
        <v>90</v>
      </c>
      <c r="G30" s="27" t="s">
        <v>58</v>
      </c>
      <c r="H30" s="27" t="s">
        <v>158</v>
      </c>
      <c r="I30" s="25">
        <v>20</v>
      </c>
      <c r="J30" s="25">
        <v>34</v>
      </c>
      <c r="K30" s="25">
        <v>39</v>
      </c>
      <c r="L30" s="24">
        <v>39</v>
      </c>
      <c r="M30" s="25">
        <v>48</v>
      </c>
      <c r="N30" s="25">
        <v>61</v>
      </c>
      <c r="O30" s="25">
        <v>63</v>
      </c>
      <c r="P30" s="24">
        <v>63</v>
      </c>
      <c r="Q30" s="23">
        <v>102</v>
      </c>
      <c r="R30" s="37">
        <v>112.42989306517852</v>
      </c>
      <c r="S30" s="36">
        <v>102</v>
      </c>
      <c r="T30" s="42">
        <v>28</v>
      </c>
      <c r="W30" s="19" t="s">
        <v>4</v>
      </c>
    </row>
    <row r="31" spans="1:23" ht="21" customHeight="1">
      <c r="A31" s="30">
        <v>0</v>
      </c>
      <c r="B31" s="38" t="s">
        <v>246</v>
      </c>
      <c r="C31" s="38" t="s">
        <v>247</v>
      </c>
      <c r="D31" s="16"/>
      <c r="E31" s="27" t="s">
        <v>248</v>
      </c>
      <c r="F31" s="27">
        <v>71.75</v>
      </c>
      <c r="G31" s="27" t="s">
        <v>249</v>
      </c>
      <c r="H31" s="27" t="s">
        <v>245</v>
      </c>
      <c r="I31" s="25">
        <v>35</v>
      </c>
      <c r="J31" s="25">
        <v>39</v>
      </c>
      <c r="K31" s="25">
        <v>42</v>
      </c>
      <c r="L31" s="24">
        <v>42</v>
      </c>
      <c r="M31" s="25">
        <v>-50</v>
      </c>
      <c r="N31" s="25">
        <v>50</v>
      </c>
      <c r="O31" s="25">
        <v>-53</v>
      </c>
      <c r="P31" s="24">
        <v>50</v>
      </c>
      <c r="Q31" s="23">
        <v>92</v>
      </c>
      <c r="R31" s="37">
        <v>112.06910660271252</v>
      </c>
      <c r="S31" s="36">
        <v>108.89889585436512</v>
      </c>
      <c r="T31" s="42">
        <v>29</v>
      </c>
      <c r="W31" s="19" t="s">
        <v>4</v>
      </c>
    </row>
    <row r="32" spans="1:23" ht="21" customHeight="1">
      <c r="A32" s="30">
        <v>0</v>
      </c>
      <c r="B32" s="38" t="s">
        <v>199</v>
      </c>
      <c r="C32" s="38" t="s">
        <v>200</v>
      </c>
      <c r="D32" s="16"/>
      <c r="E32" s="27" t="s">
        <v>198</v>
      </c>
      <c r="F32" s="27">
        <v>80.8</v>
      </c>
      <c r="G32" s="27" t="s">
        <v>87</v>
      </c>
      <c r="H32" s="27" t="s">
        <v>158</v>
      </c>
      <c r="I32" s="25">
        <v>43</v>
      </c>
      <c r="J32" s="25">
        <v>-45</v>
      </c>
      <c r="K32" s="25">
        <v>-45</v>
      </c>
      <c r="L32" s="24">
        <v>43</v>
      </c>
      <c r="M32" s="25">
        <v>50</v>
      </c>
      <c r="N32" s="25">
        <v>53</v>
      </c>
      <c r="O32" s="25">
        <v>-55</v>
      </c>
      <c r="P32" s="24">
        <v>53</v>
      </c>
      <c r="Q32" s="23">
        <v>96</v>
      </c>
      <c r="R32" s="37">
        <v>110.4888980639204</v>
      </c>
      <c r="S32" s="36">
        <v>110.36971559398259</v>
      </c>
      <c r="T32" s="42">
        <v>30</v>
      </c>
      <c r="W32" s="19" t="s">
        <v>4</v>
      </c>
    </row>
    <row r="33" spans="1:23" ht="21" customHeight="1">
      <c r="A33" s="30">
        <v>0</v>
      </c>
      <c r="B33" s="38" t="s">
        <v>193</v>
      </c>
      <c r="C33" s="38" t="s">
        <v>194</v>
      </c>
      <c r="D33" s="16"/>
      <c r="E33" s="27" t="s">
        <v>187</v>
      </c>
      <c r="F33" s="27">
        <v>75</v>
      </c>
      <c r="G33" s="27" t="s">
        <v>111</v>
      </c>
      <c r="H33" s="27" t="s">
        <v>195</v>
      </c>
      <c r="I33" s="25">
        <v>36</v>
      </c>
      <c r="J33" s="25">
        <v>-39</v>
      </c>
      <c r="K33" s="25">
        <v>-39</v>
      </c>
      <c r="L33" s="24">
        <v>36</v>
      </c>
      <c r="M33" s="25">
        <v>46</v>
      </c>
      <c r="N33" s="25">
        <v>49</v>
      </c>
      <c r="O33" s="25">
        <v>-52</v>
      </c>
      <c r="P33" s="24">
        <v>49</v>
      </c>
      <c r="Q33" s="23">
        <v>85</v>
      </c>
      <c r="R33" s="37">
        <v>101.2596305917763</v>
      </c>
      <c r="S33" s="36">
        <v>100.61311030022864</v>
      </c>
      <c r="T33" s="42">
        <v>31</v>
      </c>
      <c r="W33" s="19" t="s">
        <v>4</v>
      </c>
    </row>
    <row r="34" spans="1:23" ht="21" customHeight="1">
      <c r="A34" s="30">
        <v>0</v>
      </c>
      <c r="B34" s="38" t="s">
        <v>239</v>
      </c>
      <c r="C34" s="38" t="s">
        <v>240</v>
      </c>
      <c r="D34" s="16"/>
      <c r="E34" s="27" t="s">
        <v>241</v>
      </c>
      <c r="F34" s="27">
        <v>58.8</v>
      </c>
      <c r="G34" s="27" t="s">
        <v>58</v>
      </c>
      <c r="H34" s="27" t="s">
        <v>112</v>
      </c>
      <c r="I34" s="25">
        <v>22</v>
      </c>
      <c r="J34" s="25">
        <v>-23</v>
      </c>
      <c r="K34" s="25">
        <v>32</v>
      </c>
      <c r="L34" s="24">
        <v>32</v>
      </c>
      <c r="M34" s="25">
        <v>35</v>
      </c>
      <c r="N34" s="25">
        <v>-39</v>
      </c>
      <c r="O34" s="25">
        <v>41</v>
      </c>
      <c r="P34" s="24">
        <v>41</v>
      </c>
      <c r="Q34" s="23">
        <v>73</v>
      </c>
      <c r="R34" s="37">
        <v>99.9252281182913</v>
      </c>
      <c r="S34" s="36">
        <v>99.70406081321637</v>
      </c>
      <c r="T34" s="42">
        <v>32</v>
      </c>
      <c r="W34" s="19" t="s">
        <v>4</v>
      </c>
    </row>
    <row r="35" spans="1:23" ht="21" customHeight="1">
      <c r="A35" s="30">
        <v>0</v>
      </c>
      <c r="B35" s="38" t="s">
        <v>124</v>
      </c>
      <c r="C35" s="38" t="s">
        <v>125</v>
      </c>
      <c r="D35" s="16"/>
      <c r="E35" s="27" t="s">
        <v>126</v>
      </c>
      <c r="F35" s="27">
        <v>28</v>
      </c>
      <c r="G35" s="27" t="s">
        <v>111</v>
      </c>
      <c r="H35" s="27" t="s">
        <v>59</v>
      </c>
      <c r="I35" s="25">
        <v>15</v>
      </c>
      <c r="J35" s="25">
        <v>17</v>
      </c>
      <c r="K35" s="25">
        <v>-18</v>
      </c>
      <c r="L35" s="24">
        <v>17</v>
      </c>
      <c r="M35" s="25">
        <v>18</v>
      </c>
      <c r="N35" s="25">
        <v>-20</v>
      </c>
      <c r="O35" s="25">
        <v>20</v>
      </c>
      <c r="P35" s="24">
        <v>20</v>
      </c>
      <c r="Q35" s="23">
        <v>37</v>
      </c>
      <c r="R35" s="37">
        <v>99.20563604760734</v>
      </c>
      <c r="S35" s="36">
        <v>61.810739371348674</v>
      </c>
      <c r="T35" s="42">
        <v>33</v>
      </c>
      <c r="W35" s="19" t="s">
        <v>4</v>
      </c>
    </row>
    <row r="36" spans="1:23" ht="21" customHeight="1">
      <c r="A36" s="30">
        <v>0</v>
      </c>
      <c r="B36" s="38" t="s">
        <v>201</v>
      </c>
      <c r="C36" s="38" t="s">
        <v>202</v>
      </c>
      <c r="D36" s="16"/>
      <c r="E36" s="27" t="s">
        <v>198</v>
      </c>
      <c r="F36" s="27">
        <v>81</v>
      </c>
      <c r="G36" s="27" t="s">
        <v>67</v>
      </c>
      <c r="H36" s="27" t="s">
        <v>77</v>
      </c>
      <c r="I36" s="25">
        <v>33</v>
      </c>
      <c r="J36" s="25">
        <v>-36</v>
      </c>
      <c r="K36" s="25">
        <v>-36</v>
      </c>
      <c r="L36" s="24">
        <v>33</v>
      </c>
      <c r="M36" s="25">
        <v>-45</v>
      </c>
      <c r="N36" s="25">
        <v>47</v>
      </c>
      <c r="O36" s="25">
        <v>49</v>
      </c>
      <c r="P36" s="24">
        <v>49</v>
      </c>
      <c r="Q36" s="23">
        <v>82</v>
      </c>
      <c r="R36" s="37">
        <v>94.27413206986013</v>
      </c>
      <c r="S36" s="36">
        <v>94.27413206986013</v>
      </c>
      <c r="T36" s="42">
        <v>34</v>
      </c>
      <c r="W36" s="19" t="s">
        <v>4</v>
      </c>
    </row>
    <row r="37" spans="1:23" ht="21" customHeight="1">
      <c r="A37" s="30">
        <v>0</v>
      </c>
      <c r="B37" s="38" t="s">
        <v>182</v>
      </c>
      <c r="C37" s="38" t="s">
        <v>183</v>
      </c>
      <c r="D37" s="16"/>
      <c r="E37" s="27" t="s">
        <v>167</v>
      </c>
      <c r="F37" s="27">
        <v>67.5</v>
      </c>
      <c r="G37" s="27" t="s">
        <v>111</v>
      </c>
      <c r="H37" s="27" t="s">
        <v>184</v>
      </c>
      <c r="I37" s="25">
        <v>29</v>
      </c>
      <c r="J37" s="25">
        <v>30</v>
      </c>
      <c r="K37" s="25">
        <v>32</v>
      </c>
      <c r="L37" s="24">
        <v>32</v>
      </c>
      <c r="M37" s="25">
        <v>-41</v>
      </c>
      <c r="N37" s="25">
        <v>41</v>
      </c>
      <c r="O37" s="25">
        <v>-44</v>
      </c>
      <c r="P37" s="24">
        <v>41</v>
      </c>
      <c r="Q37" s="23">
        <v>73</v>
      </c>
      <c r="R37" s="37">
        <v>91.8998435629027</v>
      </c>
      <c r="S37" s="36">
        <v>89.41333545035855</v>
      </c>
      <c r="T37" s="42">
        <v>35</v>
      </c>
      <c r="W37" s="19" t="s">
        <v>4</v>
      </c>
    </row>
    <row r="38" spans="1:23" ht="21" customHeight="1">
      <c r="A38" s="30">
        <v>0</v>
      </c>
      <c r="B38" s="38" t="s">
        <v>218</v>
      </c>
      <c r="C38" s="38" t="s">
        <v>219</v>
      </c>
      <c r="D38" s="16"/>
      <c r="E38" s="27" t="s">
        <v>214</v>
      </c>
      <c r="F38" s="27">
        <v>95.3</v>
      </c>
      <c r="G38" s="27" t="s">
        <v>147</v>
      </c>
      <c r="H38" s="27" t="s">
        <v>134</v>
      </c>
      <c r="I38" s="25">
        <v>37</v>
      </c>
      <c r="J38" s="25">
        <v>-39</v>
      </c>
      <c r="K38" s="25">
        <v>39</v>
      </c>
      <c r="L38" s="24">
        <v>39</v>
      </c>
      <c r="M38" s="25">
        <v>40</v>
      </c>
      <c r="N38" s="25">
        <v>44</v>
      </c>
      <c r="O38" s="25">
        <v>-49</v>
      </c>
      <c r="P38" s="24">
        <v>44</v>
      </c>
      <c r="Q38" s="23">
        <v>83</v>
      </c>
      <c r="R38" s="37">
        <v>89.7010515129407</v>
      </c>
      <c r="S38" s="36">
        <v>83</v>
      </c>
      <c r="T38" s="42">
        <v>36</v>
      </c>
      <c r="W38" s="19" t="s">
        <v>4</v>
      </c>
    </row>
    <row r="39" spans="1:23" ht="21" customHeight="1">
      <c r="A39" s="30">
        <v>0</v>
      </c>
      <c r="B39" s="38" t="s">
        <v>156</v>
      </c>
      <c r="C39" s="38" t="s">
        <v>157</v>
      </c>
      <c r="D39" s="16"/>
      <c r="E39" s="27" t="s">
        <v>153</v>
      </c>
      <c r="F39" s="27">
        <v>60.7</v>
      </c>
      <c r="G39" s="27" t="s">
        <v>111</v>
      </c>
      <c r="H39" s="27" t="s">
        <v>158</v>
      </c>
      <c r="I39" s="25">
        <v>23</v>
      </c>
      <c r="J39" s="25">
        <v>27</v>
      </c>
      <c r="K39" s="25">
        <v>-31</v>
      </c>
      <c r="L39" s="24">
        <v>27</v>
      </c>
      <c r="M39" s="25">
        <v>30</v>
      </c>
      <c r="N39" s="25">
        <v>36</v>
      </c>
      <c r="O39" s="25">
        <v>39</v>
      </c>
      <c r="P39" s="24">
        <v>39</v>
      </c>
      <c r="Q39" s="23">
        <v>66</v>
      </c>
      <c r="R39" s="37">
        <v>88.51505792117742</v>
      </c>
      <c r="S39" s="36">
        <v>85.68394319183082</v>
      </c>
      <c r="T39" s="42">
        <v>37</v>
      </c>
      <c r="W39" s="19" t="s">
        <v>4</v>
      </c>
    </row>
    <row r="40" spans="1:23" ht="21" customHeight="1">
      <c r="A40" s="30">
        <v>0</v>
      </c>
      <c r="B40" s="38" t="s">
        <v>256</v>
      </c>
      <c r="C40" s="38" t="s">
        <v>257</v>
      </c>
      <c r="D40" s="16"/>
      <c r="E40" s="27" t="s">
        <v>254</v>
      </c>
      <c r="F40" s="27">
        <v>86.2</v>
      </c>
      <c r="G40" s="27" t="s">
        <v>249</v>
      </c>
      <c r="H40" s="27" t="s">
        <v>258</v>
      </c>
      <c r="I40" s="25">
        <v>31</v>
      </c>
      <c r="J40" s="25">
        <v>34</v>
      </c>
      <c r="K40" s="25">
        <v>-37</v>
      </c>
      <c r="L40" s="24">
        <v>34</v>
      </c>
      <c r="M40" s="25">
        <v>40</v>
      </c>
      <c r="N40" s="25">
        <v>-43</v>
      </c>
      <c r="O40" s="25">
        <v>43</v>
      </c>
      <c r="P40" s="24">
        <v>43</v>
      </c>
      <c r="Q40" s="23">
        <v>77</v>
      </c>
      <c r="R40" s="37">
        <v>86.27150210371718</v>
      </c>
      <c r="S40" s="36">
        <v>77</v>
      </c>
      <c r="T40" s="42">
        <v>38</v>
      </c>
      <c r="W40" s="19" t="s">
        <v>4</v>
      </c>
    </row>
    <row r="41" spans="1:23" ht="21" customHeight="1">
      <c r="A41" s="30">
        <v>0</v>
      </c>
      <c r="B41" s="38" t="s">
        <v>159</v>
      </c>
      <c r="C41" s="38" t="s">
        <v>160</v>
      </c>
      <c r="D41" s="16"/>
      <c r="E41" s="27" t="s">
        <v>153</v>
      </c>
      <c r="F41" s="27">
        <v>62.5</v>
      </c>
      <c r="G41" s="27" t="s">
        <v>161</v>
      </c>
      <c r="H41" s="27" t="s">
        <v>162</v>
      </c>
      <c r="I41" s="25">
        <v>26</v>
      </c>
      <c r="J41" s="25">
        <v>-28</v>
      </c>
      <c r="K41" s="25">
        <v>28</v>
      </c>
      <c r="L41" s="24">
        <v>28</v>
      </c>
      <c r="M41" s="25">
        <v>36</v>
      </c>
      <c r="N41" s="25">
        <v>-38</v>
      </c>
      <c r="O41" s="25">
        <v>-40</v>
      </c>
      <c r="P41" s="24">
        <v>36</v>
      </c>
      <c r="Q41" s="23">
        <v>64</v>
      </c>
      <c r="R41" s="37">
        <v>84.28644076730315</v>
      </c>
      <c r="S41" s="36">
        <v>83.08746006480564</v>
      </c>
      <c r="T41" s="42">
        <v>39</v>
      </c>
      <c r="W41" s="19" t="s">
        <v>4</v>
      </c>
    </row>
    <row r="42" spans="1:23" ht="21" customHeight="1">
      <c r="A42" s="30">
        <v>0</v>
      </c>
      <c r="B42" s="38" t="s">
        <v>235</v>
      </c>
      <c r="C42" s="38" t="s">
        <v>236</v>
      </c>
      <c r="D42" s="16"/>
      <c r="E42" s="27" t="s">
        <v>226</v>
      </c>
      <c r="F42" s="27">
        <v>49.1</v>
      </c>
      <c r="G42" s="27" t="s">
        <v>111</v>
      </c>
      <c r="H42" s="27" t="s">
        <v>117</v>
      </c>
      <c r="I42" s="25">
        <v>18</v>
      </c>
      <c r="J42" s="25">
        <v>21</v>
      </c>
      <c r="K42" s="25">
        <v>23</v>
      </c>
      <c r="L42" s="24">
        <v>23</v>
      </c>
      <c r="M42" s="25">
        <v>29</v>
      </c>
      <c r="N42" s="25">
        <v>-30</v>
      </c>
      <c r="O42" s="25">
        <v>31</v>
      </c>
      <c r="P42" s="24">
        <v>31</v>
      </c>
      <c r="Q42" s="23">
        <v>54</v>
      </c>
      <c r="R42" s="37">
        <v>84.08746121654112</v>
      </c>
      <c r="S42" s="36">
        <v>77.33437310704244</v>
      </c>
      <c r="T42" s="42">
        <v>40</v>
      </c>
      <c r="W42" s="19" t="s">
        <v>4</v>
      </c>
    </row>
    <row r="43" spans="1:23" ht="21" customHeight="1">
      <c r="A43" s="30">
        <v>0</v>
      </c>
      <c r="B43" s="38" t="s">
        <v>220</v>
      </c>
      <c r="C43" s="38" t="s">
        <v>221</v>
      </c>
      <c r="D43" s="16"/>
      <c r="E43" s="27" t="s">
        <v>222</v>
      </c>
      <c r="F43" s="27">
        <v>34.8</v>
      </c>
      <c r="G43" s="27" t="s">
        <v>111</v>
      </c>
      <c r="H43" s="27" t="s">
        <v>117</v>
      </c>
      <c r="I43" s="25">
        <v>15</v>
      </c>
      <c r="J43" s="25">
        <v>-17</v>
      </c>
      <c r="K43" s="25">
        <v>17</v>
      </c>
      <c r="L43" s="24">
        <v>17</v>
      </c>
      <c r="M43" s="25">
        <v>18</v>
      </c>
      <c r="N43" s="25">
        <v>-20</v>
      </c>
      <c r="O43" s="25">
        <v>20</v>
      </c>
      <c r="P43" s="24">
        <v>20</v>
      </c>
      <c r="Q43" s="23">
        <v>37</v>
      </c>
      <c r="R43" s="37">
        <v>78.3652217259307</v>
      </c>
      <c r="S43" s="36">
        <v>61.810739371348674</v>
      </c>
      <c r="T43" s="42">
        <v>41</v>
      </c>
      <c r="W43" s="19" t="s">
        <v>4</v>
      </c>
    </row>
    <row r="44" spans="1:23" ht="21" customHeight="1">
      <c r="A44" s="30">
        <v>0</v>
      </c>
      <c r="B44" s="38" t="s">
        <v>163</v>
      </c>
      <c r="C44" s="38" t="s">
        <v>164</v>
      </c>
      <c r="D44" s="16"/>
      <c r="E44" s="27" t="s">
        <v>153</v>
      </c>
      <c r="F44" s="27">
        <v>61.8</v>
      </c>
      <c r="G44" s="27" t="s">
        <v>111</v>
      </c>
      <c r="H44" s="27" t="s">
        <v>162</v>
      </c>
      <c r="I44" s="25">
        <v>22</v>
      </c>
      <c r="J44" s="25">
        <v>-24</v>
      </c>
      <c r="K44" s="25">
        <v>24</v>
      </c>
      <c r="L44" s="24">
        <v>24</v>
      </c>
      <c r="M44" s="25">
        <v>30</v>
      </c>
      <c r="N44" s="25">
        <v>32</v>
      </c>
      <c r="O44" s="25">
        <v>-34</v>
      </c>
      <c r="P44" s="24">
        <v>32</v>
      </c>
      <c r="Q44" s="23">
        <v>56</v>
      </c>
      <c r="R44" s="37">
        <v>74.2641104798069</v>
      </c>
      <c r="S44" s="36">
        <v>72.70152755670493</v>
      </c>
      <c r="T44" s="42">
        <v>42</v>
      </c>
      <c r="W44" s="19" t="s">
        <v>4</v>
      </c>
    </row>
    <row r="45" spans="1:23" ht="21" customHeight="1">
      <c r="A45" s="30">
        <v>0</v>
      </c>
      <c r="B45" s="38" t="s">
        <v>259</v>
      </c>
      <c r="C45" s="38" t="s">
        <v>260</v>
      </c>
      <c r="D45" s="16"/>
      <c r="E45" s="27" t="s">
        <v>254</v>
      </c>
      <c r="F45" s="27">
        <v>92.9</v>
      </c>
      <c r="G45" s="27" t="s">
        <v>111</v>
      </c>
      <c r="H45" s="27" t="s">
        <v>117</v>
      </c>
      <c r="I45" s="25">
        <v>20</v>
      </c>
      <c r="J45" s="25">
        <v>25</v>
      </c>
      <c r="K45" s="25">
        <v>-30</v>
      </c>
      <c r="L45" s="24">
        <v>25</v>
      </c>
      <c r="M45" s="25">
        <v>29</v>
      </c>
      <c r="N45" s="25">
        <v>34</v>
      </c>
      <c r="O45" s="25">
        <v>39</v>
      </c>
      <c r="P45" s="24">
        <v>39</v>
      </c>
      <c r="Q45" s="23">
        <v>64</v>
      </c>
      <c r="R45" s="37">
        <v>69.75840070472458</v>
      </c>
      <c r="S45" s="36">
        <v>64</v>
      </c>
      <c r="T45" s="42">
        <v>43</v>
      </c>
      <c r="W45" s="19" t="s">
        <v>4</v>
      </c>
    </row>
    <row r="46" spans="1:23" ht="21" customHeight="1">
      <c r="A46" s="30">
        <v>0</v>
      </c>
      <c r="B46" s="38" t="s">
        <v>237</v>
      </c>
      <c r="C46" s="38" t="s">
        <v>238</v>
      </c>
      <c r="D46" s="16"/>
      <c r="E46" s="27" t="s">
        <v>226</v>
      </c>
      <c r="F46" s="27">
        <v>51.7</v>
      </c>
      <c r="G46" s="27" t="s">
        <v>111</v>
      </c>
      <c r="H46" s="27" t="s">
        <v>112</v>
      </c>
      <c r="I46" s="25">
        <v>15</v>
      </c>
      <c r="J46" s="25">
        <v>17</v>
      </c>
      <c r="K46" s="25">
        <v>18</v>
      </c>
      <c r="L46" s="24">
        <v>18</v>
      </c>
      <c r="M46" s="25">
        <v>20</v>
      </c>
      <c r="N46" s="25">
        <v>24</v>
      </c>
      <c r="O46" s="25">
        <v>28</v>
      </c>
      <c r="P46" s="24">
        <v>28</v>
      </c>
      <c r="Q46" s="23">
        <v>46</v>
      </c>
      <c r="R46" s="37">
        <v>68.87959130190842</v>
      </c>
      <c r="S46" s="36">
        <v>65.87742894303615</v>
      </c>
      <c r="T46" s="42">
        <v>44</v>
      </c>
      <c r="W46" s="19" t="s">
        <v>4</v>
      </c>
    </row>
    <row r="47" spans="1:23" ht="21" customHeight="1">
      <c r="A47" s="30">
        <v>0</v>
      </c>
      <c r="B47" s="38" t="s">
        <v>250</v>
      </c>
      <c r="C47" s="38" t="s">
        <v>251</v>
      </c>
      <c r="D47" s="16"/>
      <c r="E47" s="27" t="s">
        <v>252</v>
      </c>
      <c r="F47" s="27">
        <v>79.6</v>
      </c>
      <c r="G47" s="27" t="s">
        <v>111</v>
      </c>
      <c r="H47" s="27" t="s">
        <v>117</v>
      </c>
      <c r="I47" s="25">
        <v>20</v>
      </c>
      <c r="J47" s="25">
        <v>23</v>
      </c>
      <c r="K47" s="25">
        <v>-26</v>
      </c>
      <c r="L47" s="24">
        <v>23</v>
      </c>
      <c r="M47" s="25">
        <v>23</v>
      </c>
      <c r="N47" s="25">
        <v>-25</v>
      </c>
      <c r="O47" s="25">
        <v>25</v>
      </c>
      <c r="P47" s="24">
        <v>25</v>
      </c>
      <c r="Q47" s="23">
        <v>48</v>
      </c>
      <c r="R47" s="37">
        <v>55.611435944795744</v>
      </c>
      <c r="S47" s="36">
        <v>55.184857796991295</v>
      </c>
      <c r="T47" s="42">
        <v>45</v>
      </c>
      <c r="W47" s="19" t="s">
        <v>4</v>
      </c>
    </row>
    <row r="48" spans="1:23" ht="21" customHeight="1">
      <c r="A48" s="30">
        <v>0</v>
      </c>
      <c r="B48" s="38" t="s">
        <v>144</v>
      </c>
      <c r="C48" s="38" t="s">
        <v>145</v>
      </c>
      <c r="D48" s="16"/>
      <c r="E48" s="27" t="s">
        <v>146</v>
      </c>
      <c r="F48" s="27">
        <v>56.7</v>
      </c>
      <c r="G48" s="27" t="s">
        <v>147</v>
      </c>
      <c r="H48" s="27" t="s">
        <v>59</v>
      </c>
      <c r="I48" s="25">
        <v>15</v>
      </c>
      <c r="J48" s="25">
        <v>-16</v>
      </c>
      <c r="K48" s="25">
        <v>-16</v>
      </c>
      <c r="L48" s="24">
        <v>15</v>
      </c>
      <c r="M48" s="25">
        <v>16</v>
      </c>
      <c r="N48" s="25">
        <v>17</v>
      </c>
      <c r="O48" s="25">
        <v>-19</v>
      </c>
      <c r="P48" s="24">
        <v>17</v>
      </c>
      <c r="Q48" s="23">
        <v>32</v>
      </c>
      <c r="R48" s="37">
        <v>44.87686038047716</v>
      </c>
      <c r="S48" s="36">
        <v>43.705889671546906</v>
      </c>
      <c r="T48" s="42">
        <v>46</v>
      </c>
      <c r="W48" s="19" t="s">
        <v>4</v>
      </c>
    </row>
    <row r="49" spans="1:23" ht="21" customHeight="1">
      <c r="A49" s="30">
        <v>0</v>
      </c>
      <c r="B49" s="38" t="s">
        <v>127</v>
      </c>
      <c r="C49" s="38" t="s">
        <v>142</v>
      </c>
      <c r="D49" s="16"/>
      <c r="E49" s="27" t="s">
        <v>137</v>
      </c>
      <c r="F49" s="27">
        <v>51.4</v>
      </c>
      <c r="G49" s="27" t="s">
        <v>143</v>
      </c>
      <c r="H49" s="27" t="s">
        <v>84</v>
      </c>
      <c r="I49" s="25">
        <v>46</v>
      </c>
      <c r="J49" s="25">
        <v>48</v>
      </c>
      <c r="K49" s="25">
        <v>-51</v>
      </c>
      <c r="L49" s="24">
        <v>48</v>
      </c>
      <c r="M49" s="25">
        <v>-65</v>
      </c>
      <c r="N49" s="25">
        <v>-65</v>
      </c>
      <c r="O49" s="25">
        <v>-65</v>
      </c>
      <c r="P49" s="24">
        <v>0</v>
      </c>
      <c r="Q49" s="23">
        <v>0</v>
      </c>
      <c r="R49" s="37">
        <v>0</v>
      </c>
      <c r="S49" s="36">
        <v>0</v>
      </c>
      <c r="T49" s="42">
        <v>0</v>
      </c>
      <c r="W49" s="19" t="s">
        <v>4</v>
      </c>
    </row>
    <row r="50" spans="1:23" ht="21" customHeight="1">
      <c r="A50" s="30">
        <v>0</v>
      </c>
      <c r="B50" s="38" t="s">
        <v>148</v>
      </c>
      <c r="C50" s="38" t="s">
        <v>149</v>
      </c>
      <c r="D50" s="16"/>
      <c r="E50" s="27" t="s">
        <v>146</v>
      </c>
      <c r="F50" s="27">
        <v>57.25</v>
      </c>
      <c r="G50" s="27" t="s">
        <v>150</v>
      </c>
      <c r="H50" s="27" t="s">
        <v>80</v>
      </c>
      <c r="I50" s="25">
        <v>-37</v>
      </c>
      <c r="J50" s="25">
        <v>-37</v>
      </c>
      <c r="K50" s="25">
        <v>-37</v>
      </c>
      <c r="L50" s="24">
        <v>0</v>
      </c>
      <c r="M50" s="25">
        <v>47</v>
      </c>
      <c r="N50" s="25">
        <v>49</v>
      </c>
      <c r="O50" s="25">
        <v>-52</v>
      </c>
      <c r="P50" s="24">
        <v>49</v>
      </c>
      <c r="Q50" s="23">
        <v>0</v>
      </c>
      <c r="R50" s="37">
        <v>0</v>
      </c>
      <c r="S50" s="36">
        <v>0</v>
      </c>
      <c r="T50" s="42">
        <v>0</v>
      </c>
      <c r="W50" s="19" t="s">
        <v>4</v>
      </c>
    </row>
    <row r="51" spans="1:23" ht="21" customHeight="1">
      <c r="A51" s="30">
        <v>0</v>
      </c>
      <c r="B51" s="38" t="s">
        <v>203</v>
      </c>
      <c r="C51" s="38" t="s">
        <v>204</v>
      </c>
      <c r="D51" s="16"/>
      <c r="E51" s="27" t="s">
        <v>198</v>
      </c>
      <c r="F51" s="27">
        <v>80.4</v>
      </c>
      <c r="G51" s="27" t="s">
        <v>67</v>
      </c>
      <c r="H51" s="27" t="s">
        <v>205</v>
      </c>
      <c r="I51" s="25">
        <v>60</v>
      </c>
      <c r="J51" s="25">
        <v>-63</v>
      </c>
      <c r="K51" s="25">
        <v>-64</v>
      </c>
      <c r="L51" s="24">
        <v>60</v>
      </c>
      <c r="M51" s="25">
        <v>-81</v>
      </c>
      <c r="N51" s="25">
        <v>-84</v>
      </c>
      <c r="O51" s="25">
        <v>-85</v>
      </c>
      <c r="P51" s="24">
        <v>0</v>
      </c>
      <c r="Q51" s="23">
        <v>0</v>
      </c>
      <c r="R51" s="37">
        <v>0</v>
      </c>
      <c r="S51" s="36">
        <v>0</v>
      </c>
      <c r="T51" s="42">
        <v>0</v>
      </c>
      <c r="W51" s="19" t="s">
        <v>4</v>
      </c>
    </row>
    <row r="52" spans="3:18" ht="12.75" customHeight="1">
      <c r="C52" s="1"/>
      <c r="R52" s="6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 customHeight="1">
      <c r="C121" s="1"/>
    </row>
    <row r="122" ht="12.75" customHeight="1">
      <c r="C122" s="1"/>
    </row>
    <row r="123" ht="12.75" customHeight="1">
      <c r="C123" s="1"/>
    </row>
    <row r="124" ht="12.75" customHeight="1">
      <c r="C124" s="1"/>
    </row>
    <row r="125" ht="12.75" customHeight="1">
      <c r="C125" s="1"/>
    </row>
    <row r="126" ht="12.75" customHeight="1">
      <c r="C126" s="1"/>
    </row>
    <row r="127" ht="12.75" customHeight="1">
      <c r="C127" s="1"/>
    </row>
    <row r="128" ht="12.75" customHeight="1">
      <c r="C128" s="1"/>
    </row>
    <row r="129" ht="12.75" customHeight="1">
      <c r="C129" s="1"/>
    </row>
    <row r="130" ht="12.75" customHeight="1">
      <c r="C130" s="1"/>
    </row>
    <row r="131" ht="12.75" customHeight="1">
      <c r="C131" s="1"/>
    </row>
    <row r="132" ht="12.75" customHeight="1">
      <c r="C132" s="1"/>
    </row>
    <row r="133" ht="12.75" customHeight="1">
      <c r="C133" s="1"/>
    </row>
    <row r="134" ht="12.75" customHeight="1">
      <c r="C134" s="1"/>
    </row>
    <row r="135" ht="12.75" customHeight="1">
      <c r="C135" s="1"/>
    </row>
    <row r="136" ht="12.75" customHeight="1">
      <c r="C136" s="1"/>
    </row>
    <row r="137" ht="12.75" customHeight="1">
      <c r="C137" s="1"/>
    </row>
    <row r="138" ht="12.75" customHeight="1">
      <c r="C138" s="1"/>
    </row>
    <row r="139" ht="12.75" customHeight="1">
      <c r="C139" s="1"/>
    </row>
    <row r="140" ht="12.75" customHeight="1">
      <c r="C140" s="1"/>
    </row>
    <row r="141" ht="12.75" customHeight="1">
      <c r="C141" s="1"/>
    </row>
    <row r="142" ht="12.75" customHeight="1">
      <c r="C142" s="1"/>
    </row>
    <row r="143" ht="12.75" customHeight="1">
      <c r="C143" s="1"/>
    </row>
    <row r="144" ht="12.75" customHeight="1"/>
    <row r="145" ht="12.75" customHeight="1"/>
  </sheetData>
  <sheetProtection selectLockedCells="1" selectUnlockedCells="1"/>
  <mergeCells count="12">
    <mergeCell ref="R1:T1"/>
    <mergeCell ref="E1:E2"/>
    <mergeCell ref="F1:F2"/>
    <mergeCell ref="G1:G2"/>
    <mergeCell ref="H1:H2"/>
    <mergeCell ref="I1:L1"/>
    <mergeCell ref="A1:A2"/>
    <mergeCell ref="B1:B2"/>
    <mergeCell ref="C1:C2"/>
    <mergeCell ref="D1:D2"/>
    <mergeCell ref="M1:P1"/>
    <mergeCell ref="Q1:Q2"/>
  </mergeCells>
  <conditionalFormatting sqref="B3:C3">
    <cfRule type="expression" priority="2" dxfId="0" stopIfTrue="1">
      <formula>AND(("$'Hommes Sinclair'.$#REF!$#REF!"),"$'Hommes Sinclair'.$#REF!$#REF!","$'Hommes Sinclair'.$#REF!$#REF!")</formula>
    </cfRule>
  </conditionalFormatting>
  <conditionalFormatting sqref="B3:C3">
    <cfRule type="expression" priority="1" dxfId="0" stopIfTrue="1">
      <formula>AND(("$'Hommes Sinclair'.$#REF!$#REF!"),"$'Hommes Sinclair'.$#REF!$#REF!","$'Hommes Sinclair'.$#REF!$#REF!")</formula>
    </cfRule>
  </conditionalFormatting>
  <dataValidations count="1">
    <dataValidation type="decimal" allowBlank="1" showErrorMessage="1" sqref="F4:F5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0"/>
  <headerFooter alignWithMargins="0">
    <oddHeader>&amp;LSinclair  Ranking&amp;C&amp;RWomen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3"/>
  <sheetViews>
    <sheetView showGridLines="0" zoomScalePageLayoutView="0" workbookViewId="0" topLeftCell="A1">
      <selection activeCell="Z12" sqref="Z12"/>
    </sheetView>
  </sheetViews>
  <sheetFormatPr defaultColWidth="11.57421875" defaultRowHeight="12.75"/>
  <cols>
    <col min="1" max="1" width="3.7109375" style="0" bestFit="1" customWidth="1"/>
    <col min="2" max="2" width="14.140625" style="0" bestFit="1" customWidth="1"/>
    <col min="3" max="3" width="11.140625" style="0" bestFit="1" customWidth="1"/>
    <col min="4" max="4" width="4.00390625" style="1" bestFit="1" customWidth="1"/>
    <col min="5" max="5" width="7.8515625" style="1" bestFit="1" customWidth="1"/>
    <col min="6" max="6" width="6.7109375" style="1" bestFit="1" customWidth="1"/>
    <col min="7" max="7" width="25.00390625" style="2" bestFit="1" customWidth="1"/>
    <col min="8" max="8" width="5.140625" style="20" bestFit="1" customWidth="1"/>
    <col min="9" max="11" width="4.421875" style="1" bestFit="1" customWidth="1"/>
    <col min="12" max="12" width="4.28125" style="1" bestFit="1" customWidth="1"/>
    <col min="13" max="13" width="4.421875" style="0" bestFit="1" customWidth="1"/>
    <col min="14" max="14" width="5.421875" style="22" bestFit="1" customWidth="1"/>
    <col min="15" max="15" width="5.421875" style="1" bestFit="1" customWidth="1"/>
    <col min="16" max="16" width="4.28125" style="1" bestFit="1" customWidth="1"/>
    <col min="17" max="17" width="5.140625" style="1" bestFit="1" customWidth="1"/>
    <col min="18" max="18" width="7.7109375" style="1" bestFit="1" customWidth="1"/>
    <col min="19" max="19" width="5.140625" style="22" bestFit="1" customWidth="1"/>
    <col min="20" max="21" width="0" style="1" hidden="1" customWidth="1"/>
    <col min="22" max="22" width="2.28125" style="1" bestFit="1" customWidth="1"/>
    <col min="23" max="23" width="0" style="0" hidden="1" customWidth="1"/>
    <col min="24" max="16384" width="11.421875" style="0" customWidth="1"/>
  </cols>
  <sheetData>
    <row r="1" spans="1:22" ht="15" customHeight="1">
      <c r="A1" s="84" t="s">
        <v>41</v>
      </c>
      <c r="B1" s="84" t="s">
        <v>42</v>
      </c>
      <c r="C1" s="86" t="s">
        <v>43</v>
      </c>
      <c r="D1" s="81" t="s">
        <v>2</v>
      </c>
      <c r="E1" s="67" t="s">
        <v>44</v>
      </c>
      <c r="F1" s="91" t="s">
        <v>45</v>
      </c>
      <c r="G1" s="92" t="s">
        <v>46</v>
      </c>
      <c r="H1" s="96" t="s">
        <v>47</v>
      </c>
      <c r="I1" s="95" t="s">
        <v>48</v>
      </c>
      <c r="J1" s="95"/>
      <c r="K1" s="95"/>
      <c r="L1" s="95"/>
      <c r="M1" s="95" t="s">
        <v>49</v>
      </c>
      <c r="N1" s="95"/>
      <c r="O1" s="95"/>
      <c r="P1" s="95"/>
      <c r="Q1" s="89" t="s">
        <v>50</v>
      </c>
      <c r="R1" s="71" t="s">
        <v>123</v>
      </c>
      <c r="S1" s="71"/>
      <c r="U1"/>
      <c r="V1"/>
    </row>
    <row r="2" spans="1:19" s="1" customFormat="1" ht="15" customHeight="1">
      <c r="A2" s="85"/>
      <c r="B2" s="85"/>
      <c r="C2" s="87"/>
      <c r="D2" s="88"/>
      <c r="E2" s="67"/>
      <c r="F2" s="91"/>
      <c r="G2" s="92"/>
      <c r="H2" s="96"/>
      <c r="I2" s="15">
        <v>1</v>
      </c>
      <c r="J2" s="15">
        <v>2</v>
      </c>
      <c r="K2" s="15">
        <v>3</v>
      </c>
      <c r="L2" s="32" t="s">
        <v>3</v>
      </c>
      <c r="M2" s="15">
        <v>1</v>
      </c>
      <c r="N2" s="15">
        <v>2</v>
      </c>
      <c r="O2" s="15">
        <v>3</v>
      </c>
      <c r="P2" s="41" t="s">
        <v>3</v>
      </c>
      <c r="Q2" s="90"/>
      <c r="R2" s="40"/>
      <c r="S2" s="39" t="s">
        <v>122</v>
      </c>
    </row>
    <row r="3" spans="1:22" ht="21" customHeight="1">
      <c r="A3" s="30">
        <v>0</v>
      </c>
      <c r="B3" s="38" t="s">
        <v>165</v>
      </c>
      <c r="C3" s="38" t="s">
        <v>166</v>
      </c>
      <c r="D3" s="16"/>
      <c r="E3" s="27" t="s">
        <v>167</v>
      </c>
      <c r="F3" s="28">
        <v>68.2</v>
      </c>
      <c r="G3" s="27" t="s">
        <v>168</v>
      </c>
      <c r="H3" s="26" t="s">
        <v>84</v>
      </c>
      <c r="I3" s="25">
        <v>78</v>
      </c>
      <c r="J3" s="25">
        <v>82</v>
      </c>
      <c r="K3" s="25">
        <v>85</v>
      </c>
      <c r="L3" s="24">
        <v>85</v>
      </c>
      <c r="M3" s="25">
        <v>107</v>
      </c>
      <c r="N3" s="25">
        <v>-112</v>
      </c>
      <c r="O3" s="25">
        <v>-112</v>
      </c>
      <c r="P3" s="24">
        <v>107</v>
      </c>
      <c r="Q3" s="23">
        <v>192</v>
      </c>
      <c r="R3" s="37">
        <v>334.4002311882919</v>
      </c>
      <c r="S3" s="42">
        <v>1</v>
      </c>
      <c r="V3" s="19" t="s">
        <v>4</v>
      </c>
    </row>
    <row r="4" spans="1:22" s="17" customFormat="1" ht="21" customHeight="1">
      <c r="A4" s="30">
        <v>0</v>
      </c>
      <c r="B4" s="38" t="s">
        <v>78</v>
      </c>
      <c r="C4" s="38" t="s">
        <v>140</v>
      </c>
      <c r="D4" s="16"/>
      <c r="E4" s="27" t="s">
        <v>137</v>
      </c>
      <c r="F4" s="28">
        <v>51.05</v>
      </c>
      <c r="G4" s="27" t="s">
        <v>67</v>
      </c>
      <c r="H4" s="26" t="s">
        <v>141</v>
      </c>
      <c r="I4" s="25">
        <v>64</v>
      </c>
      <c r="J4" s="25">
        <v>-68</v>
      </c>
      <c r="K4" s="25">
        <v>-68</v>
      </c>
      <c r="L4" s="24">
        <v>64</v>
      </c>
      <c r="M4" s="25">
        <v>-74</v>
      </c>
      <c r="N4" s="25">
        <v>75</v>
      </c>
      <c r="O4" s="25">
        <v>77</v>
      </c>
      <c r="P4" s="24">
        <v>77</v>
      </c>
      <c r="Q4" s="23">
        <v>141</v>
      </c>
      <c r="R4" s="37">
        <v>262.0910336758674</v>
      </c>
      <c r="S4" s="42">
        <v>2</v>
      </c>
      <c r="V4" s="19" t="s">
        <v>4</v>
      </c>
    </row>
    <row r="5" spans="1:22" ht="21" customHeight="1">
      <c r="A5" s="30">
        <v>0</v>
      </c>
      <c r="B5" s="38" t="s">
        <v>151</v>
      </c>
      <c r="C5" s="38" t="s">
        <v>152</v>
      </c>
      <c r="D5" s="16"/>
      <c r="E5" s="27" t="s">
        <v>153</v>
      </c>
      <c r="F5" s="28">
        <v>62.55</v>
      </c>
      <c r="G5" s="27" t="s">
        <v>154</v>
      </c>
      <c r="H5" s="26" t="s">
        <v>155</v>
      </c>
      <c r="I5" s="25">
        <v>70</v>
      </c>
      <c r="J5" s="25">
        <v>-73</v>
      </c>
      <c r="K5" s="25">
        <v>-75</v>
      </c>
      <c r="L5" s="24">
        <v>70</v>
      </c>
      <c r="M5" s="25">
        <v>88</v>
      </c>
      <c r="N5" s="25">
        <v>92</v>
      </c>
      <c r="O5" s="25">
        <v>96</v>
      </c>
      <c r="P5" s="24">
        <v>96</v>
      </c>
      <c r="Q5" s="23">
        <v>166</v>
      </c>
      <c r="R5" s="37">
        <v>243.41915167283028</v>
      </c>
      <c r="S5" s="42">
        <v>3</v>
      </c>
      <c r="V5" s="19" t="s">
        <v>4</v>
      </c>
    </row>
    <row r="6" spans="1:22" ht="21" customHeight="1">
      <c r="A6" s="30">
        <v>0</v>
      </c>
      <c r="B6" s="38" t="s">
        <v>130</v>
      </c>
      <c r="C6" s="38" t="s">
        <v>131</v>
      </c>
      <c r="D6" s="16"/>
      <c r="E6" s="27" t="s">
        <v>132</v>
      </c>
      <c r="F6" s="28">
        <v>48.4</v>
      </c>
      <c r="G6" s="27" t="s">
        <v>133</v>
      </c>
      <c r="H6" s="26" t="s">
        <v>134</v>
      </c>
      <c r="I6" s="25">
        <v>53</v>
      </c>
      <c r="J6" s="25">
        <v>56</v>
      </c>
      <c r="K6" s="25">
        <v>-59</v>
      </c>
      <c r="L6" s="24">
        <v>56</v>
      </c>
      <c r="M6" s="25">
        <v>-73</v>
      </c>
      <c r="N6" s="25">
        <v>73</v>
      </c>
      <c r="O6" s="25">
        <v>77</v>
      </c>
      <c r="P6" s="24">
        <v>77</v>
      </c>
      <c r="Q6" s="23">
        <v>133</v>
      </c>
      <c r="R6" s="37">
        <v>219.29913457383273</v>
      </c>
      <c r="S6" s="42">
        <v>4</v>
      </c>
      <c r="V6" s="19" t="s">
        <v>4</v>
      </c>
    </row>
    <row r="7" spans="1:22" ht="21" customHeight="1">
      <c r="A7" s="30">
        <v>0</v>
      </c>
      <c r="B7" s="38" t="s">
        <v>135</v>
      </c>
      <c r="C7" s="38" t="s">
        <v>136</v>
      </c>
      <c r="D7" s="16"/>
      <c r="E7" s="27" t="s">
        <v>137</v>
      </c>
      <c r="F7" s="28">
        <v>55</v>
      </c>
      <c r="G7" s="27" t="s">
        <v>138</v>
      </c>
      <c r="H7" s="26" t="s">
        <v>139</v>
      </c>
      <c r="I7" s="25">
        <v>60</v>
      </c>
      <c r="J7" s="25">
        <v>63</v>
      </c>
      <c r="K7" s="25">
        <v>66</v>
      </c>
      <c r="L7" s="24">
        <v>66</v>
      </c>
      <c r="M7" s="25">
        <v>77</v>
      </c>
      <c r="N7" s="25">
        <v>80</v>
      </c>
      <c r="O7" s="25">
        <v>-83</v>
      </c>
      <c r="P7" s="24">
        <v>80</v>
      </c>
      <c r="Q7" s="23">
        <v>146</v>
      </c>
      <c r="R7" s="37">
        <v>214.70569481130033</v>
      </c>
      <c r="S7" s="42">
        <v>5</v>
      </c>
      <c r="V7" s="19" t="s">
        <v>4</v>
      </c>
    </row>
    <row r="8" spans="1:22" ht="21" customHeight="1">
      <c r="A8" s="30">
        <v>0</v>
      </c>
      <c r="B8" s="38" t="s">
        <v>113</v>
      </c>
      <c r="C8" s="38" t="s">
        <v>225</v>
      </c>
      <c r="D8" s="16"/>
      <c r="E8" s="27" t="s">
        <v>226</v>
      </c>
      <c r="F8" s="28">
        <v>54.9</v>
      </c>
      <c r="G8" s="27" t="s">
        <v>67</v>
      </c>
      <c r="H8" s="26" t="s">
        <v>112</v>
      </c>
      <c r="I8" s="25">
        <v>-55</v>
      </c>
      <c r="J8" s="25">
        <v>55</v>
      </c>
      <c r="K8" s="25">
        <v>57</v>
      </c>
      <c r="L8" s="24">
        <v>57</v>
      </c>
      <c r="M8" s="25">
        <v>65</v>
      </c>
      <c r="N8" s="25">
        <v>-75</v>
      </c>
      <c r="O8" s="25">
        <v>-75</v>
      </c>
      <c r="P8" s="24">
        <v>65</v>
      </c>
      <c r="Q8" s="23">
        <v>122</v>
      </c>
      <c r="R8" s="37">
        <v>203.55675459320528</v>
      </c>
      <c r="S8" s="42">
        <v>6</v>
      </c>
      <c r="V8" s="19" t="s">
        <v>4</v>
      </c>
    </row>
    <row r="9" spans="1:22" ht="21" customHeight="1">
      <c r="A9" s="30">
        <v>0</v>
      </c>
      <c r="B9" s="38" t="s">
        <v>171</v>
      </c>
      <c r="C9" s="38" t="s">
        <v>172</v>
      </c>
      <c r="D9" s="16"/>
      <c r="E9" s="27" t="s">
        <v>167</v>
      </c>
      <c r="F9" s="28">
        <v>66.8</v>
      </c>
      <c r="G9" s="27" t="s">
        <v>58</v>
      </c>
      <c r="H9" s="26" t="s">
        <v>173</v>
      </c>
      <c r="I9" s="25">
        <v>56</v>
      </c>
      <c r="J9" s="25">
        <v>60</v>
      </c>
      <c r="K9" s="25">
        <v>62</v>
      </c>
      <c r="L9" s="24">
        <v>62</v>
      </c>
      <c r="M9" s="25">
        <v>70</v>
      </c>
      <c r="N9" s="25">
        <v>74</v>
      </c>
      <c r="O9" s="25">
        <v>80</v>
      </c>
      <c r="P9" s="24">
        <v>80</v>
      </c>
      <c r="Q9" s="23">
        <v>142</v>
      </c>
      <c r="R9" s="37">
        <v>148.7535010284588</v>
      </c>
      <c r="S9" s="42">
        <v>7</v>
      </c>
      <c r="V9" s="19" t="s">
        <v>4</v>
      </c>
    </row>
    <row r="10" spans="1:22" ht="21" customHeight="1">
      <c r="A10" s="30">
        <v>0</v>
      </c>
      <c r="B10" s="38" t="s">
        <v>253</v>
      </c>
      <c r="C10" s="38" t="s">
        <v>140</v>
      </c>
      <c r="D10" s="16"/>
      <c r="E10" s="27" t="s">
        <v>254</v>
      </c>
      <c r="F10" s="28">
        <v>85.1</v>
      </c>
      <c r="G10" s="27" t="s">
        <v>255</v>
      </c>
      <c r="H10" s="26" t="s">
        <v>245</v>
      </c>
      <c r="I10" s="25">
        <v>58</v>
      </c>
      <c r="J10" s="25">
        <v>62</v>
      </c>
      <c r="K10" s="25">
        <v>65</v>
      </c>
      <c r="L10" s="24">
        <v>65</v>
      </c>
      <c r="M10" s="25">
        <v>-68</v>
      </c>
      <c r="N10" s="25">
        <v>-70</v>
      </c>
      <c r="O10" s="25">
        <v>72</v>
      </c>
      <c r="P10" s="24">
        <v>72</v>
      </c>
      <c r="Q10" s="23">
        <v>137</v>
      </c>
      <c r="R10" s="37">
        <v>126.96342982952477</v>
      </c>
      <c r="S10" s="42">
        <v>8</v>
      </c>
      <c r="V10" s="19" t="s">
        <v>4</v>
      </c>
    </row>
    <row r="11" spans="1:22" ht="21" customHeight="1">
      <c r="A11" s="30">
        <v>0</v>
      </c>
      <c r="B11" s="38" t="s">
        <v>227</v>
      </c>
      <c r="C11" s="38" t="s">
        <v>228</v>
      </c>
      <c r="D11" s="16"/>
      <c r="E11" s="27" t="s">
        <v>226</v>
      </c>
      <c r="F11" s="28">
        <v>53.1</v>
      </c>
      <c r="G11" s="27" t="s">
        <v>58</v>
      </c>
      <c r="H11" s="26" t="s">
        <v>229</v>
      </c>
      <c r="I11" s="25">
        <v>34</v>
      </c>
      <c r="J11" s="25">
        <v>38</v>
      </c>
      <c r="K11" s="25">
        <v>41</v>
      </c>
      <c r="L11" s="24">
        <v>41</v>
      </c>
      <c r="M11" s="25">
        <v>55</v>
      </c>
      <c r="N11" s="25">
        <v>59</v>
      </c>
      <c r="O11" s="25">
        <v>64</v>
      </c>
      <c r="P11" s="24">
        <v>64</v>
      </c>
      <c r="Q11" s="23">
        <v>105</v>
      </c>
      <c r="R11" s="37">
        <v>123.64987970289546</v>
      </c>
      <c r="S11" s="42">
        <v>9</v>
      </c>
      <c r="V11" s="19" t="s">
        <v>4</v>
      </c>
    </row>
    <row r="12" spans="1:22" ht="21" customHeight="1">
      <c r="A12" s="30">
        <v>0</v>
      </c>
      <c r="B12" s="38" t="s">
        <v>169</v>
      </c>
      <c r="C12" s="38" t="s">
        <v>170</v>
      </c>
      <c r="D12" s="16"/>
      <c r="E12" s="27" t="s">
        <v>167</v>
      </c>
      <c r="F12" s="28">
        <v>67.8</v>
      </c>
      <c r="G12" s="27"/>
      <c r="H12" s="26" t="s">
        <v>90</v>
      </c>
      <c r="I12" s="25">
        <v>58</v>
      </c>
      <c r="J12" s="25">
        <v>62</v>
      </c>
      <c r="K12" s="25">
        <v>-65</v>
      </c>
      <c r="L12" s="24">
        <v>62</v>
      </c>
      <c r="M12" s="25">
        <v>75</v>
      </c>
      <c r="N12" s="25">
        <v>80</v>
      </c>
      <c r="O12" s="25">
        <v>-85</v>
      </c>
      <c r="P12" s="24">
        <v>80</v>
      </c>
      <c r="Q12" s="23">
        <v>142</v>
      </c>
      <c r="R12" s="37">
        <v>122.75839108687191</v>
      </c>
      <c r="S12" s="42">
        <v>10</v>
      </c>
      <c r="V12" s="19" t="s">
        <v>4</v>
      </c>
    </row>
    <row r="13" spans="1:22" ht="21" customHeight="1">
      <c r="A13" s="30">
        <v>0</v>
      </c>
      <c r="B13" s="38" t="s">
        <v>127</v>
      </c>
      <c r="C13" s="38" t="s">
        <v>230</v>
      </c>
      <c r="D13" s="16"/>
      <c r="E13" s="27" t="s">
        <v>226</v>
      </c>
      <c r="F13" s="28">
        <v>52.5</v>
      </c>
      <c r="G13" s="27" t="s">
        <v>129</v>
      </c>
      <c r="H13" s="26" t="s">
        <v>117</v>
      </c>
      <c r="I13" s="25">
        <v>38</v>
      </c>
      <c r="J13" s="25">
        <v>40</v>
      </c>
      <c r="K13" s="25">
        <v>-42</v>
      </c>
      <c r="L13" s="24">
        <v>40</v>
      </c>
      <c r="M13" s="25">
        <v>55</v>
      </c>
      <c r="N13" s="25">
        <v>-59</v>
      </c>
      <c r="O13" s="25">
        <v>-61</v>
      </c>
      <c r="P13" s="24">
        <v>55</v>
      </c>
      <c r="Q13" s="23">
        <v>95</v>
      </c>
      <c r="R13" s="37">
        <v>88.67552917833824</v>
      </c>
      <c r="S13" s="42">
        <v>11</v>
      </c>
      <c r="V13" s="19" t="s">
        <v>4</v>
      </c>
    </row>
    <row r="14" spans="1:22" ht="21" customHeight="1">
      <c r="A14" s="30">
        <v>0</v>
      </c>
      <c r="B14" s="38" t="s">
        <v>78</v>
      </c>
      <c r="C14" s="38" t="s">
        <v>223</v>
      </c>
      <c r="D14" s="16"/>
      <c r="E14" s="27" t="s">
        <v>224</v>
      </c>
      <c r="F14" s="28">
        <v>46.85</v>
      </c>
      <c r="G14" s="27" t="s">
        <v>67</v>
      </c>
      <c r="H14" s="26" t="s">
        <v>117</v>
      </c>
      <c r="I14" s="25">
        <v>36</v>
      </c>
      <c r="J14" s="25">
        <v>38</v>
      </c>
      <c r="K14" s="25">
        <v>39</v>
      </c>
      <c r="L14" s="24">
        <v>39</v>
      </c>
      <c r="M14" s="25">
        <v>45</v>
      </c>
      <c r="N14" s="25">
        <v>-48</v>
      </c>
      <c r="O14" s="25">
        <v>-48</v>
      </c>
      <c r="P14" s="24">
        <v>45</v>
      </c>
      <c r="Q14" s="23">
        <v>84</v>
      </c>
      <c r="R14" s="37">
        <v>66.44492482569821</v>
      </c>
      <c r="S14" s="42">
        <v>12</v>
      </c>
      <c r="V14" s="19" t="s">
        <v>4</v>
      </c>
    </row>
    <row r="15" spans="1:22" ht="21" customHeight="1">
      <c r="A15" s="30">
        <v>0</v>
      </c>
      <c r="B15" s="38" t="s">
        <v>174</v>
      </c>
      <c r="C15" s="38" t="s">
        <v>175</v>
      </c>
      <c r="D15" s="16"/>
      <c r="E15" s="27" t="s">
        <v>167</v>
      </c>
      <c r="F15" s="28">
        <v>70.4</v>
      </c>
      <c r="G15" s="27" t="s">
        <v>176</v>
      </c>
      <c r="H15" s="26" t="s">
        <v>101</v>
      </c>
      <c r="I15" s="25">
        <v>51</v>
      </c>
      <c r="J15" s="25">
        <v>54</v>
      </c>
      <c r="K15" s="25">
        <v>-58</v>
      </c>
      <c r="L15" s="24">
        <v>54</v>
      </c>
      <c r="M15" s="25">
        <v>60</v>
      </c>
      <c r="N15" s="25">
        <v>63</v>
      </c>
      <c r="O15" s="25">
        <v>-67</v>
      </c>
      <c r="P15" s="24">
        <v>63</v>
      </c>
      <c r="Q15" s="23">
        <v>117</v>
      </c>
      <c r="R15" s="37">
        <v>64.51620123331256</v>
      </c>
      <c r="S15" s="42">
        <v>13</v>
      </c>
      <c r="V15" s="19" t="s">
        <v>4</v>
      </c>
    </row>
    <row r="16" spans="1:22" ht="21" customHeight="1">
      <c r="A16" s="30">
        <v>0</v>
      </c>
      <c r="B16" s="38" t="s">
        <v>231</v>
      </c>
      <c r="C16" s="38" t="s">
        <v>232</v>
      </c>
      <c r="D16" s="16"/>
      <c r="E16" s="27" t="s">
        <v>226</v>
      </c>
      <c r="F16" s="28">
        <v>55</v>
      </c>
      <c r="G16" s="27" t="s">
        <v>143</v>
      </c>
      <c r="H16" s="26" t="s">
        <v>112</v>
      </c>
      <c r="I16" s="25">
        <v>38</v>
      </c>
      <c r="J16" s="25">
        <v>-40</v>
      </c>
      <c r="K16" s="25">
        <v>-41</v>
      </c>
      <c r="L16" s="24">
        <v>38</v>
      </c>
      <c r="M16" s="25">
        <v>46</v>
      </c>
      <c r="N16" s="25">
        <v>-48</v>
      </c>
      <c r="O16" s="25">
        <v>-48</v>
      </c>
      <c r="P16" s="24">
        <v>46</v>
      </c>
      <c r="Q16" s="23">
        <v>84</v>
      </c>
      <c r="R16" s="37">
        <v>58.9203887059371</v>
      </c>
      <c r="S16" s="42">
        <v>14</v>
      </c>
      <c r="V16" s="19" t="s">
        <v>4</v>
      </c>
    </row>
    <row r="17" spans="1:22" ht="21" customHeight="1">
      <c r="A17" s="30">
        <v>0</v>
      </c>
      <c r="B17" s="38" t="s">
        <v>242</v>
      </c>
      <c r="C17" s="38" t="s">
        <v>243</v>
      </c>
      <c r="D17" s="16"/>
      <c r="E17" s="27" t="s">
        <v>244</v>
      </c>
      <c r="F17" s="28">
        <v>59.4</v>
      </c>
      <c r="G17" s="27" t="s">
        <v>58</v>
      </c>
      <c r="H17" s="26" t="s">
        <v>245</v>
      </c>
      <c r="I17" s="25">
        <v>29</v>
      </c>
      <c r="J17" s="25">
        <v>34</v>
      </c>
      <c r="K17" s="25">
        <v>37</v>
      </c>
      <c r="L17" s="24">
        <v>37</v>
      </c>
      <c r="M17" s="25">
        <v>47</v>
      </c>
      <c r="N17" s="25">
        <v>52</v>
      </c>
      <c r="O17" s="25">
        <v>54</v>
      </c>
      <c r="P17" s="24">
        <v>54</v>
      </c>
      <c r="Q17" s="23">
        <v>91</v>
      </c>
      <c r="R17" s="37">
        <v>51.686696287943285</v>
      </c>
      <c r="S17" s="42">
        <v>15</v>
      </c>
      <c r="V17" s="19" t="s">
        <v>4</v>
      </c>
    </row>
    <row r="18" spans="1:22" ht="21" customHeight="1">
      <c r="A18" s="30">
        <v>0</v>
      </c>
      <c r="B18" s="38" t="s">
        <v>246</v>
      </c>
      <c r="C18" s="38" t="s">
        <v>247</v>
      </c>
      <c r="D18" s="16"/>
      <c r="E18" s="27" t="s">
        <v>248</v>
      </c>
      <c r="F18" s="28">
        <v>71.75</v>
      </c>
      <c r="G18" s="27" t="s">
        <v>249</v>
      </c>
      <c r="H18" s="26" t="s">
        <v>245</v>
      </c>
      <c r="I18" s="25">
        <v>35</v>
      </c>
      <c r="J18" s="25">
        <v>39</v>
      </c>
      <c r="K18" s="25">
        <v>42</v>
      </c>
      <c r="L18" s="24">
        <v>42</v>
      </c>
      <c r="M18" s="25">
        <v>-50</v>
      </c>
      <c r="N18" s="25">
        <v>50</v>
      </c>
      <c r="O18" s="25">
        <v>-53</v>
      </c>
      <c r="P18" s="24">
        <v>50</v>
      </c>
      <c r="Q18" s="23">
        <v>92</v>
      </c>
      <c r="R18" s="37">
        <v>48.345735080164346</v>
      </c>
      <c r="S18" s="42">
        <v>16</v>
      </c>
      <c r="V18" s="19" t="s">
        <v>4</v>
      </c>
    </row>
    <row r="19" spans="1:22" ht="21" customHeight="1">
      <c r="A19" s="30">
        <v>0</v>
      </c>
      <c r="B19" s="38" t="s">
        <v>185</v>
      </c>
      <c r="C19" s="38" t="s">
        <v>186</v>
      </c>
      <c r="D19" s="16"/>
      <c r="E19" s="27" t="s">
        <v>187</v>
      </c>
      <c r="F19" s="28">
        <v>73.9</v>
      </c>
      <c r="G19" s="27" t="s">
        <v>67</v>
      </c>
      <c r="H19" s="26" t="s">
        <v>188</v>
      </c>
      <c r="I19" s="25">
        <v>43</v>
      </c>
      <c r="J19" s="25">
        <v>46</v>
      </c>
      <c r="K19" s="25">
        <v>49</v>
      </c>
      <c r="L19" s="24">
        <v>49</v>
      </c>
      <c r="M19" s="25">
        <v>57</v>
      </c>
      <c r="N19" s="25">
        <v>60</v>
      </c>
      <c r="O19" s="25">
        <v>-63</v>
      </c>
      <c r="P19" s="24">
        <v>60</v>
      </c>
      <c r="Q19" s="23">
        <v>109</v>
      </c>
      <c r="R19" s="37">
        <v>46.78991344115708</v>
      </c>
      <c r="S19" s="42">
        <v>17</v>
      </c>
      <c r="V19" s="19" t="s">
        <v>4</v>
      </c>
    </row>
    <row r="20" spans="1:22" ht="21" customHeight="1">
      <c r="A20" s="30">
        <v>0</v>
      </c>
      <c r="B20" s="38" t="s">
        <v>212</v>
      </c>
      <c r="C20" s="38" t="s">
        <v>213</v>
      </c>
      <c r="D20" s="16"/>
      <c r="E20" s="27" t="s">
        <v>214</v>
      </c>
      <c r="F20" s="28">
        <v>124.3</v>
      </c>
      <c r="G20" s="27" t="s">
        <v>67</v>
      </c>
      <c r="H20" s="26" t="s">
        <v>107</v>
      </c>
      <c r="I20" s="25">
        <v>54</v>
      </c>
      <c r="J20" s="25">
        <v>58</v>
      </c>
      <c r="K20" s="25">
        <v>60</v>
      </c>
      <c r="L20" s="24">
        <v>60</v>
      </c>
      <c r="M20" s="25">
        <v>66</v>
      </c>
      <c r="N20" s="25">
        <v>70</v>
      </c>
      <c r="O20" s="25">
        <v>-73</v>
      </c>
      <c r="P20" s="24">
        <v>70</v>
      </c>
      <c r="Q20" s="23">
        <v>130</v>
      </c>
      <c r="R20" s="37">
        <v>45.294513436889375</v>
      </c>
      <c r="S20" s="42">
        <v>18</v>
      </c>
      <c r="V20" s="19" t="s">
        <v>4</v>
      </c>
    </row>
    <row r="21" spans="1:22" ht="21" customHeight="1">
      <c r="A21" s="30">
        <v>0</v>
      </c>
      <c r="B21" s="38" t="s">
        <v>233</v>
      </c>
      <c r="C21" s="38" t="s">
        <v>234</v>
      </c>
      <c r="D21" s="16"/>
      <c r="E21" s="27" t="s">
        <v>226</v>
      </c>
      <c r="F21" s="28">
        <v>52</v>
      </c>
      <c r="G21" s="27" t="s">
        <v>111</v>
      </c>
      <c r="H21" s="26"/>
      <c r="I21" s="25">
        <v>23</v>
      </c>
      <c r="J21" s="25">
        <v>27</v>
      </c>
      <c r="K21" s="25">
        <v>30</v>
      </c>
      <c r="L21" s="24">
        <v>30</v>
      </c>
      <c r="M21" s="25">
        <v>35</v>
      </c>
      <c r="N21" s="25">
        <v>40</v>
      </c>
      <c r="O21" s="25">
        <v>46</v>
      </c>
      <c r="P21" s="24">
        <v>46</v>
      </c>
      <c r="Q21" s="23">
        <v>76</v>
      </c>
      <c r="R21" s="37">
        <v>42.25476531353235</v>
      </c>
      <c r="S21" s="42">
        <v>19</v>
      </c>
      <c r="V21" s="19" t="s">
        <v>4</v>
      </c>
    </row>
    <row r="22" spans="1:22" ht="21" customHeight="1">
      <c r="A22" s="30">
        <v>0</v>
      </c>
      <c r="B22" s="38" t="s">
        <v>189</v>
      </c>
      <c r="C22" s="38" t="s">
        <v>190</v>
      </c>
      <c r="D22" s="16"/>
      <c r="E22" s="27" t="s">
        <v>187</v>
      </c>
      <c r="F22" s="28">
        <v>74.6</v>
      </c>
      <c r="G22" s="27" t="s">
        <v>67</v>
      </c>
      <c r="H22" s="26" t="s">
        <v>155</v>
      </c>
      <c r="I22" s="25">
        <v>43</v>
      </c>
      <c r="J22" s="25">
        <v>46</v>
      </c>
      <c r="K22" s="25">
        <v>49</v>
      </c>
      <c r="L22" s="24">
        <v>49</v>
      </c>
      <c r="M22" s="25">
        <v>52</v>
      </c>
      <c r="N22" s="25">
        <v>-56</v>
      </c>
      <c r="O22" s="25">
        <v>56</v>
      </c>
      <c r="P22" s="24">
        <v>56</v>
      </c>
      <c r="Q22" s="23">
        <v>105</v>
      </c>
      <c r="R22" s="37">
        <v>41.32505446781922</v>
      </c>
      <c r="S22" s="42">
        <v>20</v>
      </c>
      <c r="V22" s="19" t="s">
        <v>4</v>
      </c>
    </row>
    <row r="23" spans="1:22" ht="21" customHeight="1">
      <c r="A23" s="30">
        <v>0</v>
      </c>
      <c r="B23" s="38" t="s">
        <v>177</v>
      </c>
      <c r="C23" s="38" t="s">
        <v>178</v>
      </c>
      <c r="D23" s="16"/>
      <c r="E23" s="27" t="s">
        <v>167</v>
      </c>
      <c r="F23" s="28">
        <v>67.15</v>
      </c>
      <c r="G23" s="27"/>
      <c r="H23" s="26" t="s">
        <v>179</v>
      </c>
      <c r="I23" s="25">
        <v>41</v>
      </c>
      <c r="J23" s="25">
        <v>-43</v>
      </c>
      <c r="K23" s="25">
        <v>-43</v>
      </c>
      <c r="L23" s="24">
        <v>41</v>
      </c>
      <c r="M23" s="25">
        <v>58</v>
      </c>
      <c r="N23" s="25">
        <v>60</v>
      </c>
      <c r="O23" s="25">
        <v>-64</v>
      </c>
      <c r="P23" s="24">
        <v>60</v>
      </c>
      <c r="Q23" s="23">
        <v>101</v>
      </c>
      <c r="R23" s="37">
        <v>39.583623850358705</v>
      </c>
      <c r="S23" s="42">
        <v>21</v>
      </c>
      <c r="V23" s="19" t="s">
        <v>4</v>
      </c>
    </row>
    <row r="24" spans="1:22" ht="21" customHeight="1">
      <c r="A24" s="30">
        <v>0</v>
      </c>
      <c r="B24" s="38" t="s">
        <v>196</v>
      </c>
      <c r="C24" s="38" t="s">
        <v>197</v>
      </c>
      <c r="D24" s="16"/>
      <c r="E24" s="27" t="s">
        <v>198</v>
      </c>
      <c r="F24" s="28">
        <v>77.4</v>
      </c>
      <c r="G24" s="27" t="s">
        <v>58</v>
      </c>
      <c r="H24" s="26" t="s">
        <v>107</v>
      </c>
      <c r="I24" s="25">
        <v>38</v>
      </c>
      <c r="J24" s="25">
        <v>44</v>
      </c>
      <c r="K24" s="25">
        <v>48</v>
      </c>
      <c r="L24" s="24">
        <v>48</v>
      </c>
      <c r="M24" s="25">
        <v>52</v>
      </c>
      <c r="N24" s="25">
        <v>57</v>
      </c>
      <c r="O24" s="25">
        <v>-61</v>
      </c>
      <c r="P24" s="24">
        <v>57</v>
      </c>
      <c r="Q24" s="23">
        <v>105</v>
      </c>
      <c r="R24" s="37">
        <v>37.118231391314744</v>
      </c>
      <c r="S24" s="42">
        <v>22</v>
      </c>
      <c r="V24" s="19" t="s">
        <v>4</v>
      </c>
    </row>
    <row r="25" spans="1:22" ht="21" customHeight="1">
      <c r="A25" s="30">
        <v>0</v>
      </c>
      <c r="B25" s="38" t="s">
        <v>191</v>
      </c>
      <c r="C25" s="38" t="s">
        <v>192</v>
      </c>
      <c r="D25" s="16"/>
      <c r="E25" s="27" t="s">
        <v>187</v>
      </c>
      <c r="F25" s="28">
        <v>73.2</v>
      </c>
      <c r="G25" s="27" t="s">
        <v>111</v>
      </c>
      <c r="H25" s="26" t="s">
        <v>134</v>
      </c>
      <c r="I25" s="25">
        <v>38</v>
      </c>
      <c r="J25" s="25">
        <v>-44</v>
      </c>
      <c r="K25" s="25">
        <v>44</v>
      </c>
      <c r="L25" s="24">
        <v>44</v>
      </c>
      <c r="M25" s="25">
        <v>50</v>
      </c>
      <c r="N25" s="25">
        <v>52</v>
      </c>
      <c r="O25" s="25">
        <v>55</v>
      </c>
      <c r="P25" s="24">
        <v>55</v>
      </c>
      <c r="Q25" s="23">
        <v>99</v>
      </c>
      <c r="R25" s="37">
        <v>33.98791606505341</v>
      </c>
      <c r="S25" s="42">
        <v>23</v>
      </c>
      <c r="V25" s="19" t="s">
        <v>4</v>
      </c>
    </row>
    <row r="26" spans="1:22" ht="21" customHeight="1">
      <c r="A26" s="30">
        <v>0</v>
      </c>
      <c r="B26" s="38" t="s">
        <v>180</v>
      </c>
      <c r="C26" s="38" t="s">
        <v>181</v>
      </c>
      <c r="D26" s="16"/>
      <c r="E26" s="27" t="s">
        <v>167</v>
      </c>
      <c r="F26" s="28">
        <v>68.5</v>
      </c>
      <c r="G26" s="27" t="s">
        <v>58</v>
      </c>
      <c r="H26" s="26" t="s">
        <v>141</v>
      </c>
      <c r="I26" s="25">
        <v>30</v>
      </c>
      <c r="J26" s="25">
        <v>34</v>
      </c>
      <c r="K26" s="25">
        <v>-39</v>
      </c>
      <c r="L26" s="24">
        <v>34</v>
      </c>
      <c r="M26" s="25">
        <v>47</v>
      </c>
      <c r="N26" s="25">
        <v>55</v>
      </c>
      <c r="O26" s="25">
        <v>57</v>
      </c>
      <c r="P26" s="24">
        <v>57</v>
      </c>
      <c r="Q26" s="23">
        <v>91</v>
      </c>
      <c r="R26" s="37">
        <v>33.92459851502789</v>
      </c>
      <c r="S26" s="42">
        <v>24</v>
      </c>
      <c r="V26" s="19" t="s">
        <v>4</v>
      </c>
    </row>
    <row r="27" spans="1:22" ht="21" customHeight="1">
      <c r="A27" s="30">
        <v>0</v>
      </c>
      <c r="B27" s="38" t="s">
        <v>206</v>
      </c>
      <c r="C27" s="38" t="s">
        <v>207</v>
      </c>
      <c r="D27" s="16"/>
      <c r="E27" s="27" t="s">
        <v>208</v>
      </c>
      <c r="F27" s="28">
        <v>83.2</v>
      </c>
      <c r="G27" s="27" t="s">
        <v>147</v>
      </c>
      <c r="H27" s="26" t="s">
        <v>209</v>
      </c>
      <c r="I27" s="25">
        <v>40</v>
      </c>
      <c r="J27" s="25">
        <v>44</v>
      </c>
      <c r="K27" s="25">
        <v>-47</v>
      </c>
      <c r="L27" s="24">
        <v>44</v>
      </c>
      <c r="M27" s="25">
        <v>57</v>
      </c>
      <c r="N27" s="25">
        <v>59</v>
      </c>
      <c r="O27" s="25">
        <v>-61</v>
      </c>
      <c r="P27" s="24">
        <v>59</v>
      </c>
      <c r="Q27" s="23">
        <v>103</v>
      </c>
      <c r="R27" s="37">
        <v>30.678080470685085</v>
      </c>
      <c r="S27" s="42">
        <v>25</v>
      </c>
      <c r="V27" s="19" t="s">
        <v>4</v>
      </c>
    </row>
    <row r="28" spans="1:22" ht="21" customHeight="1">
      <c r="A28" s="30">
        <v>0</v>
      </c>
      <c r="B28" s="38" t="s">
        <v>215</v>
      </c>
      <c r="C28" s="38" t="s">
        <v>216</v>
      </c>
      <c r="D28" s="16"/>
      <c r="E28" s="27" t="s">
        <v>214</v>
      </c>
      <c r="F28" s="28">
        <v>89.2</v>
      </c>
      <c r="G28" s="27" t="s">
        <v>111</v>
      </c>
      <c r="H28" s="26" t="s">
        <v>68</v>
      </c>
      <c r="I28" s="25">
        <v>46</v>
      </c>
      <c r="J28" s="25">
        <v>50</v>
      </c>
      <c r="K28" s="25">
        <v>-55</v>
      </c>
      <c r="L28" s="24">
        <v>50</v>
      </c>
      <c r="M28" s="25">
        <v>57</v>
      </c>
      <c r="N28" s="25">
        <v>61</v>
      </c>
      <c r="O28" s="25">
        <v>65</v>
      </c>
      <c r="P28" s="24">
        <v>65</v>
      </c>
      <c r="Q28" s="23">
        <v>115</v>
      </c>
      <c r="R28" s="37">
        <v>30.141706499796584</v>
      </c>
      <c r="S28" s="42">
        <v>26</v>
      </c>
      <c r="V28" s="19" t="s">
        <v>4</v>
      </c>
    </row>
    <row r="29" spans="1:22" ht="21" customHeight="1">
      <c r="A29" s="30">
        <v>0</v>
      </c>
      <c r="B29" s="38" t="s">
        <v>210</v>
      </c>
      <c r="C29" s="38" t="s">
        <v>211</v>
      </c>
      <c r="D29" s="16"/>
      <c r="E29" s="27" t="s">
        <v>208</v>
      </c>
      <c r="F29" s="28">
        <v>83.5</v>
      </c>
      <c r="G29" s="27" t="s">
        <v>67</v>
      </c>
      <c r="H29" s="26" t="s">
        <v>107</v>
      </c>
      <c r="I29" s="25">
        <v>35</v>
      </c>
      <c r="J29" s="25">
        <v>39</v>
      </c>
      <c r="K29" s="25">
        <v>42</v>
      </c>
      <c r="L29" s="24">
        <v>42</v>
      </c>
      <c r="M29" s="25">
        <v>-55</v>
      </c>
      <c r="N29" s="25">
        <v>-58</v>
      </c>
      <c r="O29" s="25">
        <v>58</v>
      </c>
      <c r="P29" s="24">
        <v>58</v>
      </c>
      <c r="Q29" s="23">
        <v>100</v>
      </c>
      <c r="R29" s="37">
        <v>27.808902208862644</v>
      </c>
      <c r="S29" s="42">
        <v>27</v>
      </c>
      <c r="V29" s="19" t="s">
        <v>4</v>
      </c>
    </row>
    <row r="30" spans="1:22" ht="21" customHeight="1">
      <c r="A30" s="30">
        <v>0</v>
      </c>
      <c r="B30" s="38" t="s">
        <v>199</v>
      </c>
      <c r="C30" s="38" t="s">
        <v>200</v>
      </c>
      <c r="D30" s="16"/>
      <c r="E30" s="27" t="s">
        <v>198</v>
      </c>
      <c r="F30" s="28">
        <v>80.8</v>
      </c>
      <c r="G30" s="27" t="s">
        <v>87</v>
      </c>
      <c r="H30" s="26" t="s">
        <v>158</v>
      </c>
      <c r="I30" s="25">
        <v>43</v>
      </c>
      <c r="J30" s="25">
        <v>-45</v>
      </c>
      <c r="K30" s="25">
        <v>-45</v>
      </c>
      <c r="L30" s="24">
        <v>43</v>
      </c>
      <c r="M30" s="25">
        <v>50</v>
      </c>
      <c r="N30" s="25">
        <v>53</v>
      </c>
      <c r="O30" s="25">
        <v>-55</v>
      </c>
      <c r="P30" s="24">
        <v>53</v>
      </c>
      <c r="Q30" s="23">
        <v>96</v>
      </c>
      <c r="R30" s="37">
        <v>27.56158935728876</v>
      </c>
      <c r="S30" s="42">
        <v>28</v>
      </c>
      <c r="V30" s="19" t="s">
        <v>4</v>
      </c>
    </row>
    <row r="31" spans="1:22" ht="21" customHeight="1">
      <c r="A31" s="30">
        <v>0</v>
      </c>
      <c r="B31" s="38" t="s">
        <v>239</v>
      </c>
      <c r="C31" s="38" t="s">
        <v>240</v>
      </c>
      <c r="D31" s="16"/>
      <c r="E31" s="27" t="s">
        <v>241</v>
      </c>
      <c r="F31" s="28">
        <v>58.8</v>
      </c>
      <c r="G31" s="27" t="s">
        <v>58</v>
      </c>
      <c r="H31" s="26" t="s">
        <v>112</v>
      </c>
      <c r="I31" s="25">
        <v>22</v>
      </c>
      <c r="J31" s="25">
        <v>-23</v>
      </c>
      <c r="K31" s="25">
        <v>32</v>
      </c>
      <c r="L31" s="24">
        <v>32</v>
      </c>
      <c r="M31" s="25">
        <v>35</v>
      </c>
      <c r="N31" s="25">
        <v>-39</v>
      </c>
      <c r="O31" s="25">
        <v>41</v>
      </c>
      <c r="P31" s="24">
        <v>41</v>
      </c>
      <c r="Q31" s="23">
        <v>73</v>
      </c>
      <c r="R31" s="37">
        <v>22.74754561908935</v>
      </c>
      <c r="S31" s="42">
        <v>29</v>
      </c>
      <c r="V31" s="19" t="s">
        <v>4</v>
      </c>
    </row>
    <row r="32" spans="1:22" ht="21" customHeight="1">
      <c r="A32" s="30">
        <v>0</v>
      </c>
      <c r="B32" s="38" t="s">
        <v>193</v>
      </c>
      <c r="C32" s="38" t="s">
        <v>194</v>
      </c>
      <c r="D32" s="16"/>
      <c r="E32" s="27" t="s">
        <v>187</v>
      </c>
      <c r="F32" s="28">
        <v>75</v>
      </c>
      <c r="G32" s="27" t="s">
        <v>111</v>
      </c>
      <c r="H32" s="26" t="s">
        <v>195</v>
      </c>
      <c r="I32" s="25">
        <v>36</v>
      </c>
      <c r="J32" s="25">
        <v>-39</v>
      </c>
      <c r="K32" s="25">
        <v>-39</v>
      </c>
      <c r="L32" s="24">
        <v>36</v>
      </c>
      <c r="M32" s="25">
        <v>46</v>
      </c>
      <c r="N32" s="25">
        <v>49</v>
      </c>
      <c r="O32" s="25">
        <v>-52</v>
      </c>
      <c r="P32" s="24">
        <v>49</v>
      </c>
      <c r="Q32" s="23">
        <v>85</v>
      </c>
      <c r="R32" s="37">
        <v>20.481362919478418</v>
      </c>
      <c r="S32" s="42">
        <v>30</v>
      </c>
      <c r="V32" s="19" t="s">
        <v>4</v>
      </c>
    </row>
    <row r="33" spans="1:22" ht="21" customHeight="1">
      <c r="A33" s="30">
        <v>0</v>
      </c>
      <c r="B33" s="38" t="s">
        <v>55</v>
      </c>
      <c r="C33" s="38" t="s">
        <v>217</v>
      </c>
      <c r="D33" s="16"/>
      <c r="E33" s="27" t="s">
        <v>214</v>
      </c>
      <c r="F33" s="28">
        <v>90</v>
      </c>
      <c r="G33" s="27" t="s">
        <v>58</v>
      </c>
      <c r="H33" s="26" t="s">
        <v>158</v>
      </c>
      <c r="I33" s="25">
        <v>20</v>
      </c>
      <c r="J33" s="25">
        <v>34</v>
      </c>
      <c r="K33" s="25">
        <v>39</v>
      </c>
      <c r="L33" s="24">
        <v>39</v>
      </c>
      <c r="M33" s="25">
        <v>48</v>
      </c>
      <c r="N33" s="25">
        <v>61</v>
      </c>
      <c r="O33" s="25">
        <v>63</v>
      </c>
      <c r="P33" s="24">
        <v>63</v>
      </c>
      <c r="Q33" s="23">
        <v>102</v>
      </c>
      <c r="R33" s="37">
        <v>20.23499622321792</v>
      </c>
      <c r="S33" s="42">
        <v>31</v>
      </c>
      <c r="V33" s="19" t="s">
        <v>4</v>
      </c>
    </row>
    <row r="34" spans="1:22" ht="21" customHeight="1">
      <c r="A34" s="30">
        <v>0</v>
      </c>
      <c r="B34" s="38" t="s">
        <v>256</v>
      </c>
      <c r="C34" s="38" t="s">
        <v>257</v>
      </c>
      <c r="D34" s="16"/>
      <c r="E34" s="27" t="s">
        <v>254</v>
      </c>
      <c r="F34" s="28">
        <v>86.2</v>
      </c>
      <c r="G34" s="27" t="s">
        <v>249</v>
      </c>
      <c r="H34" s="26" t="s">
        <v>258</v>
      </c>
      <c r="I34" s="25">
        <v>31</v>
      </c>
      <c r="J34" s="25">
        <v>34</v>
      </c>
      <c r="K34" s="25">
        <v>-37</v>
      </c>
      <c r="L34" s="24">
        <v>34</v>
      </c>
      <c r="M34" s="25">
        <v>40</v>
      </c>
      <c r="N34" s="25">
        <v>-43</v>
      </c>
      <c r="O34" s="25">
        <v>43</v>
      </c>
      <c r="P34" s="24">
        <v>43</v>
      </c>
      <c r="Q34" s="23">
        <v>77</v>
      </c>
      <c r="R34" s="37">
        <v>18.725486241887022</v>
      </c>
      <c r="S34" s="42">
        <v>32</v>
      </c>
      <c r="V34" s="19" t="s">
        <v>4</v>
      </c>
    </row>
    <row r="35" spans="1:22" ht="21" customHeight="1">
      <c r="A35" s="30">
        <v>0</v>
      </c>
      <c r="B35" s="38" t="s">
        <v>201</v>
      </c>
      <c r="C35" s="38" t="s">
        <v>202</v>
      </c>
      <c r="D35" s="16"/>
      <c r="E35" s="27" t="s">
        <v>198</v>
      </c>
      <c r="F35" s="28">
        <v>81</v>
      </c>
      <c r="G35" s="27" t="s">
        <v>67</v>
      </c>
      <c r="H35" s="26" t="s">
        <v>77</v>
      </c>
      <c r="I35" s="25">
        <v>33</v>
      </c>
      <c r="J35" s="25">
        <v>-36</v>
      </c>
      <c r="K35" s="25">
        <v>-36</v>
      </c>
      <c r="L35" s="24">
        <v>33</v>
      </c>
      <c r="M35" s="25">
        <v>-45</v>
      </c>
      <c r="N35" s="25">
        <v>47</v>
      </c>
      <c r="O35" s="25">
        <v>49</v>
      </c>
      <c r="P35" s="24">
        <v>49</v>
      </c>
      <c r="Q35" s="23">
        <v>82</v>
      </c>
      <c r="R35" s="37">
        <v>16.326525152287445</v>
      </c>
      <c r="S35" s="42">
        <v>33</v>
      </c>
      <c r="V35" s="19" t="s">
        <v>4</v>
      </c>
    </row>
    <row r="36" spans="1:22" ht="21" customHeight="1">
      <c r="A36" s="30">
        <v>0</v>
      </c>
      <c r="B36" s="38" t="s">
        <v>235</v>
      </c>
      <c r="C36" s="38" t="s">
        <v>236</v>
      </c>
      <c r="D36" s="16"/>
      <c r="E36" s="27" t="s">
        <v>226</v>
      </c>
      <c r="F36" s="28">
        <v>49.1</v>
      </c>
      <c r="G36" s="27" t="s">
        <v>111</v>
      </c>
      <c r="H36" s="26" t="s">
        <v>117</v>
      </c>
      <c r="I36" s="25">
        <v>18</v>
      </c>
      <c r="J36" s="25">
        <v>21</v>
      </c>
      <c r="K36" s="25">
        <v>23</v>
      </c>
      <c r="L36" s="24">
        <v>23</v>
      </c>
      <c r="M36" s="25">
        <v>29</v>
      </c>
      <c r="N36" s="25">
        <v>-30</v>
      </c>
      <c r="O36" s="25">
        <v>31</v>
      </c>
      <c r="P36" s="24">
        <v>31</v>
      </c>
      <c r="Q36" s="23">
        <v>54</v>
      </c>
      <c r="R36" s="37">
        <v>13.577996195279962</v>
      </c>
      <c r="S36" s="42">
        <v>34</v>
      </c>
      <c r="V36" s="19" t="s">
        <v>4</v>
      </c>
    </row>
    <row r="37" spans="1:22" ht="21" customHeight="1">
      <c r="A37" s="30">
        <v>0</v>
      </c>
      <c r="B37" s="38" t="s">
        <v>127</v>
      </c>
      <c r="C37" s="38" t="s">
        <v>128</v>
      </c>
      <c r="D37" s="16"/>
      <c r="E37" s="27" t="s">
        <v>126</v>
      </c>
      <c r="F37" s="28">
        <v>24.4</v>
      </c>
      <c r="G37" s="27" t="s">
        <v>129</v>
      </c>
      <c r="H37" s="26" t="s">
        <v>59</v>
      </c>
      <c r="I37" s="25">
        <v>15</v>
      </c>
      <c r="J37" s="25">
        <v>-17</v>
      </c>
      <c r="K37" s="25">
        <v>-17</v>
      </c>
      <c r="L37" s="24">
        <v>15</v>
      </c>
      <c r="M37" s="25">
        <v>20</v>
      </c>
      <c r="N37" s="25">
        <v>22</v>
      </c>
      <c r="O37" s="25">
        <v>-24</v>
      </c>
      <c r="P37" s="24">
        <v>22</v>
      </c>
      <c r="Q37" s="23">
        <v>37</v>
      </c>
      <c r="R37" s="37">
        <v>13.571809920344101</v>
      </c>
      <c r="S37" s="42">
        <v>35</v>
      </c>
      <c r="V37" s="19" t="s">
        <v>4</v>
      </c>
    </row>
    <row r="38" spans="1:22" ht="21" customHeight="1">
      <c r="A38" s="30">
        <v>0</v>
      </c>
      <c r="B38" s="38" t="s">
        <v>124</v>
      </c>
      <c r="C38" s="38" t="s">
        <v>125</v>
      </c>
      <c r="D38" s="16"/>
      <c r="E38" s="27" t="s">
        <v>126</v>
      </c>
      <c r="F38" s="28">
        <v>28</v>
      </c>
      <c r="G38" s="27" t="s">
        <v>111</v>
      </c>
      <c r="H38" s="26" t="s">
        <v>59</v>
      </c>
      <c r="I38" s="25">
        <v>15</v>
      </c>
      <c r="J38" s="25">
        <v>17</v>
      </c>
      <c r="K38" s="25">
        <v>-18</v>
      </c>
      <c r="L38" s="24">
        <v>17</v>
      </c>
      <c r="M38" s="25">
        <v>18</v>
      </c>
      <c r="N38" s="25">
        <v>-20</v>
      </c>
      <c r="O38" s="25">
        <v>20</v>
      </c>
      <c r="P38" s="24">
        <v>20</v>
      </c>
      <c r="Q38" s="23">
        <v>37</v>
      </c>
      <c r="R38" s="37">
        <v>13.571809920344101</v>
      </c>
      <c r="S38" s="42">
        <v>36</v>
      </c>
      <c r="V38" s="19" t="s">
        <v>4</v>
      </c>
    </row>
    <row r="39" spans="1:22" ht="21" customHeight="1">
      <c r="A39" s="30">
        <v>0</v>
      </c>
      <c r="B39" s="38" t="s">
        <v>220</v>
      </c>
      <c r="C39" s="38" t="s">
        <v>221</v>
      </c>
      <c r="D39" s="16"/>
      <c r="E39" s="27" t="s">
        <v>222</v>
      </c>
      <c r="F39" s="28">
        <v>34.8</v>
      </c>
      <c r="G39" s="27" t="s">
        <v>111</v>
      </c>
      <c r="H39" s="26" t="s">
        <v>117</v>
      </c>
      <c r="I39" s="25">
        <v>15</v>
      </c>
      <c r="J39" s="25">
        <v>-17</v>
      </c>
      <c r="K39" s="25">
        <v>17</v>
      </c>
      <c r="L39" s="24">
        <v>17</v>
      </c>
      <c r="M39" s="25">
        <v>18</v>
      </c>
      <c r="N39" s="25">
        <v>-20</v>
      </c>
      <c r="O39" s="25">
        <v>20</v>
      </c>
      <c r="P39" s="24">
        <v>20</v>
      </c>
      <c r="Q39" s="23">
        <v>37</v>
      </c>
      <c r="R39" s="37">
        <v>13.571809920344101</v>
      </c>
      <c r="S39" s="42">
        <v>37</v>
      </c>
      <c r="V39" s="19" t="s">
        <v>4</v>
      </c>
    </row>
    <row r="40" spans="1:22" ht="21" customHeight="1">
      <c r="A40" s="30">
        <v>0</v>
      </c>
      <c r="B40" s="38" t="s">
        <v>182</v>
      </c>
      <c r="C40" s="38" t="s">
        <v>183</v>
      </c>
      <c r="D40" s="16"/>
      <c r="E40" s="27" t="s">
        <v>167</v>
      </c>
      <c r="F40" s="28">
        <v>67.5</v>
      </c>
      <c r="G40" s="27" t="s">
        <v>111</v>
      </c>
      <c r="H40" s="26" t="s">
        <v>184</v>
      </c>
      <c r="I40" s="25">
        <v>29</v>
      </c>
      <c r="J40" s="25">
        <v>30</v>
      </c>
      <c r="K40" s="25">
        <v>32</v>
      </c>
      <c r="L40" s="24">
        <v>32</v>
      </c>
      <c r="M40" s="25">
        <v>-41</v>
      </c>
      <c r="N40" s="25">
        <v>41</v>
      </c>
      <c r="O40" s="25">
        <v>-44</v>
      </c>
      <c r="P40" s="24">
        <v>41</v>
      </c>
      <c r="Q40" s="23">
        <v>73</v>
      </c>
      <c r="R40" s="37">
        <v>13.462590231599634</v>
      </c>
      <c r="S40" s="42">
        <v>38</v>
      </c>
      <c r="V40" s="19" t="s">
        <v>4</v>
      </c>
    </row>
    <row r="41" spans="1:22" ht="21" customHeight="1">
      <c r="A41" s="30">
        <v>0</v>
      </c>
      <c r="B41" s="38" t="s">
        <v>156</v>
      </c>
      <c r="C41" s="38" t="s">
        <v>157</v>
      </c>
      <c r="D41" s="16"/>
      <c r="E41" s="27" t="s">
        <v>153</v>
      </c>
      <c r="F41" s="28">
        <v>60.7</v>
      </c>
      <c r="G41" s="27" t="s">
        <v>111</v>
      </c>
      <c r="H41" s="26" t="s">
        <v>158</v>
      </c>
      <c r="I41" s="25">
        <v>23</v>
      </c>
      <c r="J41" s="25">
        <v>27</v>
      </c>
      <c r="K41" s="25">
        <v>-31</v>
      </c>
      <c r="L41" s="24">
        <v>27</v>
      </c>
      <c r="M41" s="25">
        <v>30</v>
      </c>
      <c r="N41" s="25">
        <v>36</v>
      </c>
      <c r="O41" s="25">
        <v>39</v>
      </c>
      <c r="P41" s="24">
        <v>39</v>
      </c>
      <c r="Q41" s="23">
        <v>66</v>
      </c>
      <c r="R41" s="37">
        <v>11.368664036321027</v>
      </c>
      <c r="S41" s="42">
        <v>39</v>
      </c>
      <c r="V41" s="19" t="s">
        <v>4</v>
      </c>
    </row>
    <row r="42" spans="1:22" ht="21" customHeight="1">
      <c r="A42" s="30">
        <v>0</v>
      </c>
      <c r="B42" s="38" t="s">
        <v>159</v>
      </c>
      <c r="C42" s="38" t="s">
        <v>160</v>
      </c>
      <c r="D42" s="16"/>
      <c r="E42" s="27" t="s">
        <v>153</v>
      </c>
      <c r="F42" s="28">
        <v>62.5</v>
      </c>
      <c r="G42" s="27" t="s">
        <v>161</v>
      </c>
      <c r="H42" s="26" t="s">
        <v>162</v>
      </c>
      <c r="I42" s="25">
        <v>26</v>
      </c>
      <c r="J42" s="25">
        <v>-28</v>
      </c>
      <c r="K42" s="25">
        <v>28</v>
      </c>
      <c r="L42" s="24">
        <v>28</v>
      </c>
      <c r="M42" s="25">
        <v>36</v>
      </c>
      <c r="N42" s="25">
        <v>-38</v>
      </c>
      <c r="O42" s="25">
        <v>-40</v>
      </c>
      <c r="P42" s="24">
        <v>36</v>
      </c>
      <c r="Q42" s="23">
        <v>64</v>
      </c>
      <c r="R42" s="37">
        <v>10.263968562303099</v>
      </c>
      <c r="S42" s="42">
        <v>40</v>
      </c>
      <c r="V42" s="19" t="s">
        <v>4</v>
      </c>
    </row>
    <row r="43" spans="1:22" ht="21" customHeight="1">
      <c r="A43" s="30">
        <v>0</v>
      </c>
      <c r="B43" s="38" t="s">
        <v>218</v>
      </c>
      <c r="C43" s="38" t="s">
        <v>219</v>
      </c>
      <c r="D43" s="16"/>
      <c r="E43" s="27" t="s">
        <v>214</v>
      </c>
      <c r="F43" s="28">
        <v>95.3</v>
      </c>
      <c r="G43" s="27" t="s">
        <v>147</v>
      </c>
      <c r="H43" s="26" t="s">
        <v>134</v>
      </c>
      <c r="I43" s="25">
        <v>37</v>
      </c>
      <c r="J43" s="25">
        <v>-39</v>
      </c>
      <c r="K43" s="25">
        <v>39</v>
      </c>
      <c r="L43" s="24">
        <v>39</v>
      </c>
      <c r="M43" s="25">
        <v>40</v>
      </c>
      <c r="N43" s="25">
        <v>44</v>
      </c>
      <c r="O43" s="25">
        <v>-49</v>
      </c>
      <c r="P43" s="24">
        <v>44</v>
      </c>
      <c r="Q43" s="23">
        <v>83</v>
      </c>
      <c r="R43" s="37">
        <v>10.202749338783098</v>
      </c>
      <c r="S43" s="42">
        <v>41</v>
      </c>
      <c r="V43" s="19" t="s">
        <v>4</v>
      </c>
    </row>
    <row r="44" spans="1:22" ht="21" customHeight="1">
      <c r="A44" s="30">
        <v>0</v>
      </c>
      <c r="B44" s="38" t="s">
        <v>259</v>
      </c>
      <c r="C44" s="38" t="s">
        <v>260</v>
      </c>
      <c r="D44" s="16"/>
      <c r="E44" s="27" t="s">
        <v>254</v>
      </c>
      <c r="F44" s="28">
        <v>92.9</v>
      </c>
      <c r="G44" s="27" t="s">
        <v>111</v>
      </c>
      <c r="H44" s="26" t="s">
        <v>117</v>
      </c>
      <c r="I44" s="25">
        <v>20</v>
      </c>
      <c r="J44" s="25">
        <v>25</v>
      </c>
      <c r="K44" s="25">
        <v>-30</v>
      </c>
      <c r="L44" s="24">
        <v>25</v>
      </c>
      <c r="M44" s="25">
        <v>29</v>
      </c>
      <c r="N44" s="25">
        <v>34</v>
      </c>
      <c r="O44" s="25">
        <v>39</v>
      </c>
      <c r="P44" s="24">
        <v>39</v>
      </c>
      <c r="Q44" s="23">
        <v>64</v>
      </c>
      <c r="R44" s="37">
        <v>10.13086581460063</v>
      </c>
      <c r="S44" s="42">
        <v>42</v>
      </c>
      <c r="V44" s="19" t="s">
        <v>4</v>
      </c>
    </row>
    <row r="45" spans="1:22" ht="21" customHeight="1">
      <c r="A45" s="30">
        <v>0</v>
      </c>
      <c r="B45" s="38" t="s">
        <v>237</v>
      </c>
      <c r="C45" s="38" t="s">
        <v>238</v>
      </c>
      <c r="D45" s="16"/>
      <c r="E45" s="27" t="s">
        <v>226</v>
      </c>
      <c r="F45" s="28">
        <v>51.7</v>
      </c>
      <c r="G45" s="27" t="s">
        <v>111</v>
      </c>
      <c r="H45" s="26" t="s">
        <v>112</v>
      </c>
      <c r="I45" s="25">
        <v>15</v>
      </c>
      <c r="J45" s="25">
        <v>17</v>
      </c>
      <c r="K45" s="25">
        <v>18</v>
      </c>
      <c r="L45" s="24">
        <v>18</v>
      </c>
      <c r="M45" s="25">
        <v>20</v>
      </c>
      <c r="N45" s="25">
        <v>24</v>
      </c>
      <c r="O45" s="25">
        <v>28</v>
      </c>
      <c r="P45" s="24">
        <v>28</v>
      </c>
      <c r="Q45" s="23">
        <v>46</v>
      </c>
      <c r="R45" s="37">
        <v>7.970950947493956</v>
      </c>
      <c r="S45" s="42">
        <v>43</v>
      </c>
      <c r="V45" s="19" t="s">
        <v>4</v>
      </c>
    </row>
    <row r="46" spans="1:22" ht="21" customHeight="1">
      <c r="A46" s="30">
        <v>0</v>
      </c>
      <c r="B46" s="38" t="s">
        <v>163</v>
      </c>
      <c r="C46" s="38" t="s">
        <v>164</v>
      </c>
      <c r="D46" s="16"/>
      <c r="E46" s="27" t="s">
        <v>153</v>
      </c>
      <c r="F46" s="28">
        <v>61.8</v>
      </c>
      <c r="G46" s="27" t="s">
        <v>111</v>
      </c>
      <c r="H46" s="26" t="s">
        <v>162</v>
      </c>
      <c r="I46" s="25">
        <v>22</v>
      </c>
      <c r="J46" s="25">
        <v>-24</v>
      </c>
      <c r="K46" s="25">
        <v>24</v>
      </c>
      <c r="L46" s="24">
        <v>24</v>
      </c>
      <c r="M46" s="25">
        <v>30</v>
      </c>
      <c r="N46" s="25">
        <v>32</v>
      </c>
      <c r="O46" s="25">
        <v>-34</v>
      </c>
      <c r="P46" s="24">
        <v>32</v>
      </c>
      <c r="Q46" s="23">
        <v>56</v>
      </c>
      <c r="R46" s="37">
        <v>6.5867356691078935</v>
      </c>
      <c r="S46" s="42">
        <v>44</v>
      </c>
      <c r="V46" s="19" t="s">
        <v>4</v>
      </c>
    </row>
    <row r="47" spans="1:22" ht="21" customHeight="1">
      <c r="A47" s="30">
        <v>0</v>
      </c>
      <c r="B47" s="38" t="s">
        <v>250</v>
      </c>
      <c r="C47" s="38" t="s">
        <v>251</v>
      </c>
      <c r="D47" s="16"/>
      <c r="E47" s="27" t="s">
        <v>252</v>
      </c>
      <c r="F47" s="28">
        <v>79.6</v>
      </c>
      <c r="G47" s="27" t="s">
        <v>111</v>
      </c>
      <c r="H47" s="26" t="s">
        <v>117</v>
      </c>
      <c r="I47" s="25">
        <v>20</v>
      </c>
      <c r="J47" s="25">
        <v>23</v>
      </c>
      <c r="K47" s="25">
        <v>-26</v>
      </c>
      <c r="L47" s="24">
        <v>23</v>
      </c>
      <c r="M47" s="25">
        <v>23</v>
      </c>
      <c r="N47" s="25">
        <v>-25</v>
      </c>
      <c r="O47" s="25">
        <v>25</v>
      </c>
      <c r="P47" s="24">
        <v>25</v>
      </c>
      <c r="Q47" s="23">
        <v>48</v>
      </c>
      <c r="R47" s="37">
        <v>5.410201733697565</v>
      </c>
      <c r="S47" s="42">
        <v>45</v>
      </c>
      <c r="V47" s="19" t="s">
        <v>4</v>
      </c>
    </row>
    <row r="48" spans="1:22" ht="21" customHeight="1">
      <c r="A48" s="30">
        <v>0</v>
      </c>
      <c r="B48" s="38" t="s">
        <v>144</v>
      </c>
      <c r="C48" s="38" t="s">
        <v>145</v>
      </c>
      <c r="D48" s="16"/>
      <c r="E48" s="27" t="s">
        <v>146</v>
      </c>
      <c r="F48" s="28">
        <v>56.7</v>
      </c>
      <c r="G48" s="27" t="s">
        <v>147</v>
      </c>
      <c r="H48" s="26" t="s">
        <v>59</v>
      </c>
      <c r="I48" s="25">
        <v>15</v>
      </c>
      <c r="J48" s="25">
        <v>-16</v>
      </c>
      <c r="K48" s="25">
        <v>-16</v>
      </c>
      <c r="L48" s="24">
        <v>15</v>
      </c>
      <c r="M48" s="25">
        <v>16</v>
      </c>
      <c r="N48" s="25">
        <v>17</v>
      </c>
      <c r="O48" s="25">
        <v>-19</v>
      </c>
      <c r="P48" s="24">
        <v>17</v>
      </c>
      <c r="Q48" s="23">
        <v>32</v>
      </c>
      <c r="R48" s="37">
        <v>1.4692983325713829</v>
      </c>
      <c r="S48" s="42">
        <v>46</v>
      </c>
      <c r="V48" s="19" t="s">
        <v>4</v>
      </c>
    </row>
    <row r="49" spans="1:22" ht="21" customHeight="1">
      <c r="A49" s="30">
        <v>0</v>
      </c>
      <c r="B49" s="38" t="s">
        <v>127</v>
      </c>
      <c r="C49" s="38" t="s">
        <v>142</v>
      </c>
      <c r="D49" s="16"/>
      <c r="E49" s="27" t="s">
        <v>137</v>
      </c>
      <c r="F49" s="28">
        <v>51.4</v>
      </c>
      <c r="G49" s="27" t="s">
        <v>143</v>
      </c>
      <c r="H49" s="26" t="s">
        <v>84</v>
      </c>
      <c r="I49" s="25">
        <v>46</v>
      </c>
      <c r="J49" s="25">
        <v>48</v>
      </c>
      <c r="K49" s="25">
        <v>-51</v>
      </c>
      <c r="L49" s="24">
        <v>48</v>
      </c>
      <c r="M49" s="25">
        <v>-65</v>
      </c>
      <c r="N49" s="25">
        <v>-65</v>
      </c>
      <c r="O49" s="25">
        <v>-65</v>
      </c>
      <c r="P49" s="24">
        <v>0</v>
      </c>
      <c r="Q49" s="23">
        <v>0</v>
      </c>
      <c r="R49" s="37">
        <v>0</v>
      </c>
      <c r="S49" s="42">
        <v>0</v>
      </c>
      <c r="V49" s="19" t="s">
        <v>4</v>
      </c>
    </row>
    <row r="50" spans="1:22" ht="21" customHeight="1">
      <c r="A50" s="30">
        <v>0</v>
      </c>
      <c r="B50" s="38" t="s">
        <v>148</v>
      </c>
      <c r="C50" s="38" t="s">
        <v>149</v>
      </c>
      <c r="D50" s="16"/>
      <c r="E50" s="27" t="s">
        <v>146</v>
      </c>
      <c r="F50" s="28">
        <v>57.25</v>
      </c>
      <c r="G50" s="27" t="s">
        <v>150</v>
      </c>
      <c r="H50" s="26" t="s">
        <v>80</v>
      </c>
      <c r="I50" s="25">
        <v>-37</v>
      </c>
      <c r="J50" s="25">
        <v>-37</v>
      </c>
      <c r="K50" s="25">
        <v>-37</v>
      </c>
      <c r="L50" s="24">
        <v>0</v>
      </c>
      <c r="M50" s="25">
        <v>47</v>
      </c>
      <c r="N50" s="25">
        <v>49</v>
      </c>
      <c r="O50" s="25">
        <v>-52</v>
      </c>
      <c r="P50" s="24">
        <v>49</v>
      </c>
      <c r="Q50" s="23">
        <v>0</v>
      </c>
      <c r="R50" s="37">
        <v>0</v>
      </c>
      <c r="S50" s="42">
        <v>0</v>
      </c>
      <c r="V50" s="19" t="s">
        <v>4</v>
      </c>
    </row>
    <row r="51" spans="1:22" ht="21" customHeight="1">
      <c r="A51" s="30">
        <v>0</v>
      </c>
      <c r="B51" s="38" t="s">
        <v>203</v>
      </c>
      <c r="C51" s="38" t="s">
        <v>204</v>
      </c>
      <c r="D51" s="16"/>
      <c r="E51" s="27" t="s">
        <v>198</v>
      </c>
      <c r="F51" s="28">
        <v>80.4</v>
      </c>
      <c r="G51" s="27" t="s">
        <v>67</v>
      </c>
      <c r="H51" s="26" t="s">
        <v>205</v>
      </c>
      <c r="I51" s="25">
        <v>60</v>
      </c>
      <c r="J51" s="25">
        <v>-63</v>
      </c>
      <c r="K51" s="25">
        <v>-64</v>
      </c>
      <c r="L51" s="24">
        <v>60</v>
      </c>
      <c r="M51" s="25">
        <v>-81</v>
      </c>
      <c r="N51" s="25">
        <v>-84</v>
      </c>
      <c r="O51" s="25">
        <v>-85</v>
      </c>
      <c r="P51" s="24">
        <v>0</v>
      </c>
      <c r="Q51" s="23">
        <v>0</v>
      </c>
      <c r="R51" s="37">
        <v>0</v>
      </c>
      <c r="S51" s="42">
        <v>0</v>
      </c>
      <c r="V51" s="19" t="s">
        <v>4</v>
      </c>
    </row>
    <row r="52" spans="3:18" ht="12.75" customHeight="1">
      <c r="C52" s="1"/>
      <c r="R52" s="6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 customHeight="1">
      <c r="C121" s="1"/>
    </row>
    <row r="122" ht="12.75" customHeight="1">
      <c r="C122" s="1"/>
    </row>
    <row r="123" ht="12.75" customHeight="1">
      <c r="C123" s="1"/>
    </row>
    <row r="124" ht="12.75" customHeight="1">
      <c r="C124" s="1"/>
    </row>
    <row r="125" ht="12.75" customHeight="1">
      <c r="C125" s="1"/>
    </row>
    <row r="126" ht="12.75" customHeight="1">
      <c r="C126" s="1"/>
    </row>
    <row r="127" ht="12.75" customHeight="1">
      <c r="C127" s="1"/>
    </row>
    <row r="128" ht="12.75" customHeight="1">
      <c r="C128" s="1"/>
    </row>
    <row r="129" ht="12.75" customHeight="1">
      <c r="C129" s="1"/>
    </row>
    <row r="130" ht="12.75" customHeight="1">
      <c r="C130" s="1"/>
    </row>
    <row r="131" ht="12.75" customHeight="1">
      <c r="C131" s="1"/>
    </row>
    <row r="132" ht="12.75" customHeight="1">
      <c r="C132" s="1"/>
    </row>
    <row r="133" ht="12.75" customHeight="1">
      <c r="C133" s="1"/>
    </row>
    <row r="134" ht="12.75" customHeight="1">
      <c r="C134" s="1"/>
    </row>
    <row r="135" ht="12.75" customHeight="1">
      <c r="C135" s="1"/>
    </row>
    <row r="136" ht="12.75" customHeight="1">
      <c r="C136" s="1"/>
    </row>
    <row r="137" ht="12.75" customHeight="1">
      <c r="C137" s="1"/>
    </row>
    <row r="138" ht="12.75" customHeight="1">
      <c r="C138" s="1"/>
    </row>
    <row r="139" ht="12.75" customHeight="1">
      <c r="C139" s="1"/>
    </row>
    <row r="140" ht="12.75" customHeight="1">
      <c r="C140" s="1"/>
    </row>
    <row r="141" ht="12.75" customHeight="1">
      <c r="C141" s="1"/>
    </row>
    <row r="142" ht="12.75" customHeight="1">
      <c r="C142" s="1"/>
    </row>
    <row r="143" ht="12.75" customHeight="1">
      <c r="C143" s="1"/>
    </row>
    <row r="144" ht="12.75" customHeight="1"/>
    <row r="145" ht="12.75" customHeight="1"/>
  </sheetData>
  <sheetProtection selectLockedCells="1" selectUnlockedCells="1"/>
  <mergeCells count="12">
    <mergeCell ref="Q1:Q2"/>
    <mergeCell ref="R1:S1"/>
    <mergeCell ref="E1:E2"/>
    <mergeCell ref="F1:F2"/>
    <mergeCell ref="G1:G2"/>
    <mergeCell ref="H1:H2"/>
    <mergeCell ref="I1:L1"/>
    <mergeCell ref="M1:P1"/>
    <mergeCell ref="A1:A2"/>
    <mergeCell ref="B1:B2"/>
    <mergeCell ref="C1:C2"/>
    <mergeCell ref="D1:D2"/>
  </mergeCells>
  <conditionalFormatting sqref="B3:C3">
    <cfRule type="expression" priority="2" dxfId="0" stopIfTrue="1">
      <formula>AND(("$'Hommes Sinclair'.$#REF!$#REF!"),"$'Hommes Sinclair'.$#REF!$#REF!","$'Hommes Sinclair'.$#REF!$#REF!")</formula>
    </cfRule>
  </conditionalFormatting>
  <conditionalFormatting sqref="B3:C3">
    <cfRule type="expression" priority="1" dxfId="0" stopIfTrue="1">
      <formula>AND(("$'Hommes Sinclair'.$#REF!$#REF!"),"$'Hommes Sinclair'.$#REF!$#REF!","$'Hommes Sinclair'.$#REF!$#REF!")</formula>
    </cfRule>
  </conditionalFormatting>
  <dataValidations count="1">
    <dataValidation type="decimal" allowBlank="1" showErrorMessage="1" sqref="F4:F5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5"/>
  <headerFooter alignWithMargins="0">
    <oddHeader>&amp;LRobi Ranking&amp;C&amp;RWomen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115" zoomScaleNormal="115" zoomScalePageLayoutView="0" workbookViewId="0" topLeftCell="A1">
      <selection activeCell="F8" sqref="F8"/>
    </sheetView>
  </sheetViews>
  <sheetFormatPr defaultColWidth="11.57421875" defaultRowHeight="12.75"/>
  <cols>
    <col min="1" max="1" width="31.140625" style="0" bestFit="1" customWidth="1"/>
    <col min="2" max="2" width="9.7109375" style="0" bestFit="1" customWidth="1"/>
    <col min="3" max="3" width="9.8515625" style="0" bestFit="1" customWidth="1"/>
    <col min="4" max="4" width="7.00390625" style="0" bestFit="1" customWidth="1"/>
    <col min="5" max="5" width="6.7109375" style="0" bestFit="1" customWidth="1"/>
    <col min="6" max="6" width="20.140625" style="0" bestFit="1" customWidth="1"/>
    <col min="7" max="7" width="5.00390625" style="0" bestFit="1" customWidth="1"/>
    <col min="8" max="8" width="11.140625" style="0" bestFit="1" customWidth="1"/>
    <col min="9" max="9" width="9.00390625" style="0" bestFit="1" customWidth="1"/>
    <col min="10" max="10" width="10.7109375" style="0" bestFit="1" customWidth="1"/>
    <col min="11" max="11" width="11.421875" style="0" customWidth="1"/>
    <col min="12" max="12" width="10.28125" style="0" bestFit="1" customWidth="1"/>
    <col min="13" max="13" width="11.8515625" style="4" bestFit="1" customWidth="1"/>
    <col min="14" max="19" width="11.421875" style="4" customWidth="1"/>
    <col min="20" max="20" width="3.421875" style="0" customWidth="1"/>
    <col min="21" max="16384" width="11.421875" style="0" customWidth="1"/>
  </cols>
  <sheetData>
    <row r="1" spans="1:3" ht="12.75">
      <c r="A1" s="14" t="s">
        <v>261</v>
      </c>
      <c r="B1" s="3"/>
      <c r="C1" s="3"/>
    </row>
    <row r="2" ht="13.5" thickBot="1"/>
    <row r="3" spans="1:4" s="6" customFormat="1" ht="15" thickBot="1">
      <c r="A3" s="49" t="s">
        <v>46</v>
      </c>
      <c r="B3" s="48" t="s">
        <v>262</v>
      </c>
      <c r="C3" s="48" t="s">
        <v>122</v>
      </c>
      <c r="D3" s="47" t="s">
        <v>263</v>
      </c>
    </row>
    <row r="4" spans="1:4" ht="12.75" customHeight="1">
      <c r="A4" s="46" t="s">
        <v>63</v>
      </c>
      <c r="B4" s="45">
        <f>SUMIF(A28:A46,A4,M28:M46)</f>
        <v>53</v>
      </c>
      <c r="C4" s="45">
        <f ca="1">IF(D4&gt;0,RANK(B4,OFFSET(B3,1,0,C48,1)),"")</f>
        <v>4</v>
      </c>
      <c r="D4" s="45">
        <f>COUNTIF(F28:F46,CONCATENATE(A4,"_M"))</f>
        <v>2</v>
      </c>
    </row>
    <row r="5" spans="1:4" ht="12.75" customHeight="1">
      <c r="A5" s="46" t="s">
        <v>138</v>
      </c>
      <c r="B5" s="45">
        <f>SUMIF(A28:A46,A5,M28:M46)</f>
        <v>0</v>
      </c>
      <c r="C5" s="45">
        <f ca="1">IF(D5&gt;0,RANK(B5,OFFSET(B3,1,0,C48,1)),"")</f>
      </c>
      <c r="D5" s="45">
        <f>COUNTIF(F28:F46,CONCATENATE(A5,"_M"))</f>
        <v>0</v>
      </c>
    </row>
    <row r="6" spans="1:4" ht="12.75" customHeight="1">
      <c r="A6" s="46" t="s">
        <v>255</v>
      </c>
      <c r="B6" s="45">
        <f>SUMIF(A28:A46,A6,M28:M46)</f>
        <v>0</v>
      </c>
      <c r="C6" s="45">
        <f ca="1">IF(D6&gt;0,RANK(B6,OFFSET(B3,1,0,C48,1)),"")</f>
      </c>
      <c r="D6" s="45">
        <f>COUNTIF(F28:F46,CONCATENATE(A6,"_M"))</f>
        <v>0</v>
      </c>
    </row>
    <row r="7" spans="1:4" ht="12.75" customHeight="1">
      <c r="A7" s="46" t="s">
        <v>176</v>
      </c>
      <c r="B7" s="45">
        <f>SUMIF(A28:A46,A7,M28:M46)</f>
        <v>0</v>
      </c>
      <c r="C7" s="45">
        <f ca="1">IF(D7&gt;0,RANK(B7,OFFSET(B3,1,0,C48,1)),"")</f>
      </c>
      <c r="D7" s="45">
        <f>COUNTIF(F28:F46,CONCATENATE(A7,"_M"))</f>
        <v>0</v>
      </c>
    </row>
    <row r="8" spans="1:4" ht="12.75" customHeight="1">
      <c r="A8" s="46" t="s">
        <v>168</v>
      </c>
      <c r="B8" s="45">
        <f>SUMIF(A28:A46,A8,M28:M46)</f>
        <v>0</v>
      </c>
      <c r="C8" s="45">
        <f ca="1">IF(D8&gt;0,RANK(B8,OFFSET(B3,1,0,C48,1)),"")</f>
      </c>
      <c r="D8" s="45">
        <f>COUNTIF(F28:F46,CONCATENATE(A8,"_M"))</f>
        <v>0</v>
      </c>
    </row>
    <row r="9" spans="1:4" ht="12.75" customHeight="1" thickBot="1">
      <c r="A9" s="46" t="s">
        <v>116</v>
      </c>
      <c r="B9" s="45">
        <f>SUMIF(A28:A46,A9,M28:M46)</f>
        <v>28</v>
      </c>
      <c r="C9" s="45">
        <f ca="1">IF(D9&gt;0,RANK(B9,OFFSET(B3,1,0,C48,1)),"")</f>
        <v>8</v>
      </c>
      <c r="D9" s="45">
        <f>COUNTIF(F28:F46,CONCATENATE(A9,"_M"))</f>
        <v>1</v>
      </c>
    </row>
    <row r="10" spans="1:4" ht="12.75" customHeight="1" thickBot="1">
      <c r="A10" s="46" t="s">
        <v>143</v>
      </c>
      <c r="B10" s="45">
        <f>SUMIF(A28:A46,A10,M28:M46)</f>
        <v>0</v>
      </c>
      <c r="C10" s="45">
        <f ca="1">IF(D10&gt;0,RANK(B10,OFFSET(B3,1,0,C48,1)),"")</f>
      </c>
      <c r="D10" s="45">
        <f>COUNTIF(F28:F46,CONCATENATE(A10,"_M"))</f>
        <v>0</v>
      </c>
    </row>
    <row r="11" spans="1:4" ht="12.75" customHeight="1">
      <c r="A11" s="46" t="s">
        <v>58</v>
      </c>
      <c r="B11" s="45">
        <f>SUMIF(A28:A46,A11,M28:M46)</f>
        <v>28</v>
      </c>
      <c r="C11" s="45">
        <f ca="1">IF(D11&gt;0,RANK(B11,OFFSET(B3,1,0,C48,1)),"")</f>
        <v>8</v>
      </c>
      <c r="D11" s="45">
        <f>COUNTIF(F28:F46,CONCATENATE(A11,"_M"))</f>
        <v>1</v>
      </c>
    </row>
    <row r="12" spans="1:4" ht="12.75" customHeight="1">
      <c r="A12" s="46" t="s">
        <v>111</v>
      </c>
      <c r="B12" s="45">
        <f>SUMIF(A28:A46,A12,M28:M46)</f>
        <v>56</v>
      </c>
      <c r="C12" s="45">
        <f ca="1">IF(D12&gt;0,RANK(B12,OFFSET(B3,1,0,C48,1)),"")</f>
        <v>3</v>
      </c>
      <c r="D12" s="45">
        <f>COUNTIF(F28:F46,CONCATENATE(A12,"_M"))</f>
        <v>2</v>
      </c>
    </row>
    <row r="13" spans="1:4" ht="12.75" customHeight="1" thickBot="1">
      <c r="A13" s="46" t="s">
        <v>133</v>
      </c>
      <c r="B13" s="45">
        <f>SUMIF(A28:A46,A13,M28:M46)</f>
        <v>0</v>
      </c>
      <c r="C13" s="45">
        <f ca="1">IF(D13&gt;0,RANK(B13,OFFSET(B3,1,0,C48,1)),"")</f>
      </c>
      <c r="D13" s="45">
        <f>COUNTIF(F28:F46,CONCATENATE(A13,"_M"))</f>
        <v>0</v>
      </c>
    </row>
    <row r="14" spans="1:4" ht="12.75" customHeight="1">
      <c r="A14" s="46" t="s">
        <v>129</v>
      </c>
      <c r="B14" s="45">
        <f>SUMIF(A28:A46,A14,M28:M46)</f>
        <v>0</v>
      </c>
      <c r="C14" s="45">
        <f ca="1">IF(D14&gt;0,RANK(B14,OFFSET(B3,1,0,C48,1)),"")</f>
      </c>
      <c r="D14" s="45">
        <f>COUNTIF(F28:F46,CONCATENATE(A14,"_M"))</f>
        <v>0</v>
      </c>
    </row>
    <row r="15" spans="1:4" ht="12.75" customHeight="1">
      <c r="A15" s="46" t="s">
        <v>76</v>
      </c>
      <c r="B15" s="45">
        <f>SUMIF(A28:A46,A15,M28:M46)</f>
        <v>53</v>
      </c>
      <c r="C15" s="45">
        <f ca="1">IF(D15&gt;0,RANK(B15,OFFSET(B3,1,0,C48,1)),"")</f>
        <v>4</v>
      </c>
      <c r="D15" s="45">
        <f>COUNTIF(F28:F46,CONCATENATE(A15,"_M"))</f>
        <v>2</v>
      </c>
    </row>
    <row r="16" spans="1:4" ht="12.75" customHeight="1">
      <c r="A16" s="46" t="s">
        <v>87</v>
      </c>
      <c r="B16" s="45">
        <f>SUMIF(A28:A46,A16,M28:M46)</f>
        <v>53</v>
      </c>
      <c r="C16" s="45">
        <f ca="1">IF(D16&gt;0,RANK(B16,OFFSET(B3,1,0,C48,1)),"")</f>
        <v>4</v>
      </c>
      <c r="D16" s="45">
        <f>COUNTIF(F28:F46,CONCATENATE(A16,"_M"))</f>
        <v>2</v>
      </c>
    </row>
    <row r="17" spans="1:4" ht="12.75" customHeight="1">
      <c r="A17" s="46" t="s">
        <v>106</v>
      </c>
      <c r="B17" s="45">
        <f>SUMIF(A28:A46,A17,M28:M46)</f>
        <v>23</v>
      </c>
      <c r="C17" s="45">
        <f ca="1">IF(D17&gt;0,RANK(B17,OFFSET(B3,1,0,C48,1)),"")</f>
        <v>11</v>
      </c>
      <c r="D17" s="45">
        <f>COUNTIF(F28:F46,CONCATENATE(A17,"_M"))</f>
        <v>1</v>
      </c>
    </row>
    <row r="18" spans="1:4" ht="12.75" customHeight="1">
      <c r="A18" s="46" t="s">
        <v>150</v>
      </c>
      <c r="B18" s="45">
        <f>SUMIF(A28:A46,A18,M28:M46)</f>
        <v>53</v>
      </c>
      <c r="C18" s="45">
        <f ca="1">IF(D18&gt;0,RANK(B18,OFFSET(B3,1,0,C48,1)),"")</f>
        <v>4</v>
      </c>
      <c r="D18" s="45">
        <f>COUNTIF(F28:F46,CONCATENATE(A18,"_M"))</f>
        <v>2</v>
      </c>
    </row>
    <row r="19" spans="1:4" ht="12.75" customHeight="1">
      <c r="A19" s="46" t="s">
        <v>147</v>
      </c>
      <c r="B19" s="45">
        <f>SUMIF(A28:A46,A19,M28:M46)</f>
        <v>0</v>
      </c>
      <c r="C19" s="45">
        <f ca="1">IF(D19&gt;0,RANK(B19,OFFSET(B3,1,0,C48,1)),"")</f>
      </c>
      <c r="D19" s="45">
        <f>COUNTIF(F28:F46,CONCATENATE(A19,"_M"))</f>
        <v>0</v>
      </c>
    </row>
    <row r="20" spans="1:4" ht="12.75" customHeight="1">
      <c r="A20" s="46" t="s">
        <v>96</v>
      </c>
      <c r="B20" s="45">
        <f>SUMIF(A28:A46,A20,M28:M46)</f>
        <v>28</v>
      </c>
      <c r="C20" s="45">
        <f ca="1">IF(D20&gt;0,RANK(B20,OFFSET(B3,1,0,C48,1)),"")</f>
        <v>8</v>
      </c>
      <c r="D20" s="45">
        <f>COUNTIF(F28:F46,CONCATENATE(A20,"_M"))</f>
        <v>1</v>
      </c>
    </row>
    <row r="21" spans="1:4" ht="12.75" customHeight="1">
      <c r="A21" s="46" t="s">
        <v>67</v>
      </c>
      <c r="B21" s="45">
        <f>SUMIF(A28:A46,A21,M28:M46)</f>
        <v>79</v>
      </c>
      <c r="C21" s="45">
        <f ca="1">IF(D21&gt;0,RANK(B21,OFFSET(B3,1,0,C48,1)),"")</f>
        <v>1</v>
      </c>
      <c r="D21" s="45">
        <f>COUNTIF(F28:F46,CONCATENATE(A21,"_M"))</f>
        <v>4</v>
      </c>
    </row>
    <row r="22" spans="1:4" ht="12.75" customHeight="1">
      <c r="A22" s="46" t="s">
        <v>161</v>
      </c>
      <c r="B22" s="45">
        <f>SUMIF(A28:A46,A22,M28:M46)</f>
        <v>0</v>
      </c>
      <c r="C22" s="45">
        <f ca="1">IF(D22&gt;0,RANK(B22,OFFSET(B3,1,0,C48,1)),"")</f>
      </c>
      <c r="D22" s="45">
        <f>COUNTIF(F28:F46,CONCATENATE(A22,"_M"))</f>
        <v>0</v>
      </c>
    </row>
    <row r="23" spans="1:4" ht="12.75" customHeight="1">
      <c r="A23" s="46" t="s">
        <v>249</v>
      </c>
      <c r="B23" s="45">
        <f>SUMIF(A28:A46,A23,M28:M46)</f>
        <v>79</v>
      </c>
      <c r="C23" s="45">
        <f ca="1">IF(D23&gt;0,RANK(B23,OFFSET(B3,1,0,C48,1)),"")</f>
        <v>1</v>
      </c>
      <c r="D23" s="45">
        <f>COUNTIF(F28:F46,CONCATENATE(A23,"_M"))</f>
        <v>4</v>
      </c>
    </row>
    <row r="24" spans="1:4" ht="12.75" customHeight="1">
      <c r="A24" s="46" t="s">
        <v>154</v>
      </c>
      <c r="B24" s="45">
        <f>SUMIF(A28:A46,A24,M28:M46)</f>
        <v>0</v>
      </c>
      <c r="C24" s="45">
        <f ca="1">IF(D24&gt;0,RANK(B24,OFFSET(B3,1,0,C48,1)),"")</f>
      </c>
      <c r="D24" s="45">
        <f>COUNTIF(F28:F46,CONCATENATE(A24,"_M"))</f>
        <v>0</v>
      </c>
    </row>
    <row r="25" spans="1:4" ht="12.75" customHeight="1">
      <c r="A25" s="8"/>
      <c r="B25" s="9"/>
      <c r="C25" s="8"/>
      <c r="D25" s="8"/>
    </row>
    <row r="26" spans="1:3" ht="12.75" customHeight="1">
      <c r="A26" s="3" t="s">
        <v>264</v>
      </c>
      <c r="B26" s="3"/>
      <c r="C26" s="3"/>
    </row>
    <row r="27" ht="13.5" customHeight="1"/>
    <row r="28" spans="1:13" ht="39.75" customHeight="1">
      <c r="A28" s="61" t="s">
        <v>46</v>
      </c>
      <c r="B28" s="44" t="s">
        <v>42</v>
      </c>
      <c r="C28" s="44" t="s">
        <v>43</v>
      </c>
      <c r="D28" s="44" t="s">
        <v>265</v>
      </c>
      <c r="E28" s="44" t="s">
        <v>45</v>
      </c>
      <c r="F28" s="44" t="s">
        <v>46</v>
      </c>
      <c r="G28" s="7" t="s">
        <v>50</v>
      </c>
      <c r="H28" s="7" t="s">
        <v>0</v>
      </c>
      <c r="I28" s="7" t="s">
        <v>1</v>
      </c>
      <c r="J28" s="7" t="s">
        <v>266</v>
      </c>
      <c r="K28" s="7" t="s">
        <v>267</v>
      </c>
      <c r="L28" s="7" t="s">
        <v>268</v>
      </c>
      <c r="M28" s="43" t="s">
        <v>269</v>
      </c>
    </row>
    <row r="29" spans="1:13" ht="12.75" customHeight="1">
      <c r="A29" s="13" t="s">
        <v>63</v>
      </c>
      <c r="B29" s="12" t="s">
        <v>61</v>
      </c>
      <c r="C29" s="12" t="s">
        <v>60</v>
      </c>
      <c r="D29" s="11" t="s">
        <v>270</v>
      </c>
      <c r="E29" s="21">
        <v>50.9</v>
      </c>
      <c r="F29" s="11" t="s">
        <v>271</v>
      </c>
      <c r="G29" s="10">
        <v>88</v>
      </c>
      <c r="H29" s="10">
        <v>1</v>
      </c>
      <c r="I29" s="10">
        <v>1</v>
      </c>
      <c r="J29" s="10">
        <v>1</v>
      </c>
      <c r="K29" s="10">
        <v>28</v>
      </c>
      <c r="L29" s="10">
        <f ca="1">ROW(K29)-(ROW(F28)+MATCH(F29,OFFSET(F28,1,0,C47,1),0))+1</f>
        <v>1</v>
      </c>
      <c r="M29" s="10">
        <f>IF(D29="M",IF(C49&lt;&gt;"",IF(L29&lt;=C49,K29,0),IF(L29&gt;0,K29,0)),IF(C50&lt;&gt;"",IF(L29&lt;=C50,K29,0),IF(L29&gt;0,K29,0)))</f>
        <v>28</v>
      </c>
    </row>
    <row r="30" spans="1:13" ht="12.75" customHeight="1">
      <c r="A30" s="13" t="s">
        <v>63</v>
      </c>
      <c r="B30" s="12" t="s">
        <v>82</v>
      </c>
      <c r="C30" s="12" t="s">
        <v>102</v>
      </c>
      <c r="D30" s="11" t="s">
        <v>270</v>
      </c>
      <c r="E30" s="21">
        <v>98.8</v>
      </c>
      <c r="F30" s="11" t="s">
        <v>271</v>
      </c>
      <c r="G30" s="10">
        <v>250</v>
      </c>
      <c r="H30" s="10">
        <v>2</v>
      </c>
      <c r="I30" s="10">
        <v>2</v>
      </c>
      <c r="J30" s="10">
        <v>2</v>
      </c>
      <c r="K30" s="10">
        <v>25</v>
      </c>
      <c r="L30" s="10">
        <f ca="1">ROW(K30)-(ROW(F28)+MATCH(F30,OFFSET(F28,1,0,C47,1),0))+1</f>
        <v>2</v>
      </c>
      <c r="M30" s="10">
        <f>IF(D30="M",IF(C49&lt;&gt;"",IF(L30&lt;=C49,K30,0),IF(L30&gt;0,K30,0)),IF(C50&lt;&gt;"",IF(L30&lt;=C50,K30,0),IF(L30&gt;0,K30,0)))</f>
        <v>25</v>
      </c>
    </row>
    <row r="31" spans="1:13" ht="12.75" customHeight="1">
      <c r="A31" s="13" t="s">
        <v>116</v>
      </c>
      <c r="B31" s="12" t="s">
        <v>114</v>
      </c>
      <c r="C31" s="12" t="s">
        <v>113</v>
      </c>
      <c r="D31" s="11" t="s">
        <v>270</v>
      </c>
      <c r="E31" s="21">
        <v>62.55</v>
      </c>
      <c r="F31" s="11" t="s">
        <v>272</v>
      </c>
      <c r="G31" s="10">
        <v>90</v>
      </c>
      <c r="H31" s="10">
        <v>1</v>
      </c>
      <c r="I31" s="10">
        <v>1</v>
      </c>
      <c r="J31" s="10">
        <v>1</v>
      </c>
      <c r="K31" s="10">
        <v>28</v>
      </c>
      <c r="L31" s="10">
        <f ca="1">ROW(K31)-(ROW(F28)+MATCH(F31,OFFSET(F28,1,0,C47,1),0))+1</f>
        <v>1</v>
      </c>
      <c r="M31" s="10">
        <f>IF(D31="M",IF(C49&lt;&gt;"",IF(L31&lt;=C49,K31,0),IF(L31&gt;0,K31,0)),IF(C50&lt;&gt;"",IF(L31&lt;=C50,K31,0),IF(L31&gt;0,K31,0)))</f>
        <v>28</v>
      </c>
    </row>
    <row r="32" spans="1:13" ht="12.75" customHeight="1">
      <c r="A32" s="13" t="s">
        <v>58</v>
      </c>
      <c r="B32" s="12" t="s">
        <v>56</v>
      </c>
      <c r="C32" s="12" t="s">
        <v>55</v>
      </c>
      <c r="D32" s="11" t="s">
        <v>270</v>
      </c>
      <c r="E32" s="21">
        <v>31.6</v>
      </c>
      <c r="F32" s="11" t="s">
        <v>273</v>
      </c>
      <c r="G32" s="10">
        <v>21</v>
      </c>
      <c r="H32" s="10">
        <v>1</v>
      </c>
      <c r="I32" s="10">
        <v>1</v>
      </c>
      <c r="J32" s="10">
        <v>1</v>
      </c>
      <c r="K32" s="10">
        <v>28</v>
      </c>
      <c r="L32" s="10">
        <f ca="1">ROW(K32)-(ROW(F28)+MATCH(F32,OFFSET(F28,1,0,C47,1),0))+1</f>
        <v>1</v>
      </c>
      <c r="M32" s="10">
        <f>IF(D32="M",IF(C49&lt;&gt;"",IF(L32&lt;=C49,K32,0),IF(L32&gt;0,K32,0)),IF(C50&lt;&gt;"",IF(L32&lt;=C50,K32,0),IF(L32&gt;0,K32,0)))</f>
        <v>28</v>
      </c>
    </row>
    <row r="33" spans="1:13" ht="12.75" customHeight="1">
      <c r="A33" s="13" t="s">
        <v>111</v>
      </c>
      <c r="B33" s="12" t="s">
        <v>109</v>
      </c>
      <c r="C33" s="12" t="s">
        <v>108</v>
      </c>
      <c r="D33" s="11" t="s">
        <v>270</v>
      </c>
      <c r="E33" s="21">
        <v>56.7</v>
      </c>
      <c r="F33" s="11" t="s">
        <v>274</v>
      </c>
      <c r="G33" s="10">
        <v>67</v>
      </c>
      <c r="H33" s="10">
        <v>1</v>
      </c>
      <c r="I33" s="10">
        <v>1</v>
      </c>
      <c r="J33" s="10">
        <v>1</v>
      </c>
      <c r="K33" s="10">
        <v>28</v>
      </c>
      <c r="L33" s="10">
        <f ca="1">ROW(K33)-(ROW(F28)+MATCH(F33,OFFSET(F28,1,0,C47,1),0))+1</f>
        <v>1</v>
      </c>
      <c r="M33" s="10">
        <f>IF(D33="M",IF(C49&lt;&gt;"",IF(L33&lt;=C49,K33,0),IF(L33&gt;0,K33,0)),IF(C50&lt;&gt;"",IF(L33&lt;=C50,K33,0),IF(L33&gt;0,K33,0)))</f>
        <v>28</v>
      </c>
    </row>
    <row r="34" spans="1:13" ht="12.75" customHeight="1">
      <c r="A34" s="13" t="s">
        <v>111</v>
      </c>
      <c r="B34" s="12" t="s">
        <v>119</v>
      </c>
      <c r="C34" s="12" t="s">
        <v>118</v>
      </c>
      <c r="D34" s="11" t="s">
        <v>270</v>
      </c>
      <c r="E34" s="21">
        <v>77.5</v>
      </c>
      <c r="F34" s="11" t="s">
        <v>274</v>
      </c>
      <c r="G34" s="10">
        <v>70</v>
      </c>
      <c r="H34" s="10">
        <v>1</v>
      </c>
      <c r="I34" s="10">
        <v>1</v>
      </c>
      <c r="J34" s="10">
        <v>1</v>
      </c>
      <c r="K34" s="10">
        <v>28</v>
      </c>
      <c r="L34" s="10">
        <f ca="1">ROW(K34)-(ROW(F28)+MATCH(F34,OFFSET(F28,1,0,C47,1),0))+1</f>
        <v>2</v>
      </c>
      <c r="M34" s="10">
        <f>IF(D34="M",IF(C49&lt;&gt;"",IF(L34&lt;=C49,K34,0),IF(L34&gt;0,K34,0)),IF(C50&lt;&gt;"",IF(L34&lt;=C50,K34,0),IF(L34&gt;0,K34,0)))</f>
        <v>28</v>
      </c>
    </row>
    <row r="35" spans="1:13" ht="12.75" customHeight="1">
      <c r="A35" s="13" t="s">
        <v>76</v>
      </c>
      <c r="B35" s="12" t="s">
        <v>74</v>
      </c>
      <c r="C35" s="12" t="s">
        <v>73</v>
      </c>
      <c r="D35" s="11" t="s">
        <v>270</v>
      </c>
      <c r="E35" s="21">
        <v>78.8</v>
      </c>
      <c r="F35" s="11" t="s">
        <v>275</v>
      </c>
      <c r="G35" s="10">
        <v>150</v>
      </c>
      <c r="H35" s="10">
        <v>2</v>
      </c>
      <c r="I35" s="10">
        <v>1</v>
      </c>
      <c r="J35" s="10">
        <v>1</v>
      </c>
      <c r="K35" s="10">
        <v>28</v>
      </c>
      <c r="L35" s="10">
        <f ca="1">ROW(K35)-(ROW(F28)+MATCH(F35,OFFSET(F28,1,0,C47,1),0))+1</f>
        <v>1</v>
      </c>
      <c r="M35" s="10">
        <f>IF(D35="M",IF(C49&lt;&gt;"",IF(L35&lt;=C49,K35,0),IF(L35&gt;0,K35,0)),IF(C50&lt;&gt;"",IF(L35&lt;=C50,K35,0),IF(L35&gt;0,K35,0)))</f>
        <v>28</v>
      </c>
    </row>
    <row r="36" spans="1:13" ht="12.75" customHeight="1">
      <c r="A36" s="13" t="s">
        <v>87</v>
      </c>
      <c r="B36" s="12" t="s">
        <v>86</v>
      </c>
      <c r="C36" s="12" t="s">
        <v>85</v>
      </c>
      <c r="D36" s="11" t="s">
        <v>270</v>
      </c>
      <c r="E36" s="21">
        <v>88.2</v>
      </c>
      <c r="F36" s="11" t="s">
        <v>276</v>
      </c>
      <c r="G36" s="10">
        <v>230</v>
      </c>
      <c r="H36" s="10">
        <v>3</v>
      </c>
      <c r="I36" s="10">
        <v>2</v>
      </c>
      <c r="J36" s="10">
        <v>2</v>
      </c>
      <c r="K36" s="10">
        <v>25</v>
      </c>
      <c r="L36" s="10">
        <f ca="1">ROW(K36)-(ROW(F28)+MATCH(F36,OFFSET(F28,1,0,C47,1),0))+1</f>
        <v>2</v>
      </c>
      <c r="M36" s="10">
        <f>IF(D36="M",IF(C49&lt;&gt;"",IF(L36&lt;=C49,K36,0),IF(L36&gt;0,K36,0)),IF(C50&lt;&gt;"",IF(L36&lt;=C50,K36,0),IF(L36&gt;0,K36,0)))</f>
        <v>25</v>
      </c>
    </row>
    <row r="37" spans="1:13" ht="12.75" customHeight="1">
      <c r="A37" s="13" t="s">
        <v>106</v>
      </c>
      <c r="B37" s="12" t="s">
        <v>105</v>
      </c>
      <c r="C37" s="12" t="s">
        <v>104</v>
      </c>
      <c r="D37" s="11" t="s">
        <v>270</v>
      </c>
      <c r="E37" s="21">
        <v>101.25</v>
      </c>
      <c r="F37" s="11" t="s">
        <v>277</v>
      </c>
      <c r="G37" s="10">
        <v>159</v>
      </c>
      <c r="H37" s="10">
        <v>3</v>
      </c>
      <c r="I37" s="10">
        <v>3</v>
      </c>
      <c r="J37" s="10">
        <v>3</v>
      </c>
      <c r="K37" s="10">
        <v>23</v>
      </c>
      <c r="L37" s="10">
        <f ca="1">ROW(K37)-(ROW(F28)+MATCH(F37,OFFSET(F28,1,0,C47,1),0))+1</f>
        <v>1</v>
      </c>
      <c r="M37" s="10">
        <f>IF(D37="M",IF(C49&lt;&gt;"",IF(L37&lt;=C49,K37,0),IF(L37&gt;0,K37,0)),IF(C50&lt;&gt;"",IF(L37&lt;=C50,K37,0),IF(L37&gt;0,K37,0)))</f>
        <v>23</v>
      </c>
    </row>
    <row r="38" spans="1:13" ht="12.75" customHeight="1">
      <c r="A38" s="13" t="s">
        <v>96</v>
      </c>
      <c r="B38" s="12" t="s">
        <v>74</v>
      </c>
      <c r="C38" s="12" t="s">
        <v>94</v>
      </c>
      <c r="D38" s="11" t="s">
        <v>270</v>
      </c>
      <c r="E38" s="21">
        <v>94.8</v>
      </c>
      <c r="F38" s="11" t="s">
        <v>278</v>
      </c>
      <c r="G38" s="10">
        <v>110</v>
      </c>
      <c r="H38" s="10">
        <v>1</v>
      </c>
      <c r="I38" s="10">
        <v>1</v>
      </c>
      <c r="J38" s="10">
        <v>1</v>
      </c>
      <c r="K38" s="10">
        <v>28</v>
      </c>
      <c r="L38" s="10">
        <f ca="1">ROW(K38)-(ROW(F28)+MATCH(F38,OFFSET(F28,1,0,C47,1),0))+1</f>
        <v>1</v>
      </c>
      <c r="M38" s="10">
        <f>IF(D38="M",IF(C49&lt;&gt;"",IF(L38&lt;=C49,K38,0),IF(L38&gt;0,K38,0)),IF(C50&lt;&gt;"",IF(L38&lt;=C50,K38,0),IF(L38&gt;0,K38,0)))</f>
        <v>28</v>
      </c>
    </row>
    <row r="39" spans="1:13" ht="12.75" customHeight="1">
      <c r="A39" s="13" t="s">
        <v>67</v>
      </c>
      <c r="B39" s="12" t="s">
        <v>65</v>
      </c>
      <c r="C39" s="12" t="s">
        <v>64</v>
      </c>
      <c r="D39" s="11" t="s">
        <v>270</v>
      </c>
      <c r="E39" s="21">
        <v>66.8</v>
      </c>
      <c r="F39" s="11" t="s">
        <v>279</v>
      </c>
      <c r="G39" s="10">
        <v>161</v>
      </c>
      <c r="H39" s="10">
        <v>1</v>
      </c>
      <c r="I39" s="10">
        <v>1</v>
      </c>
      <c r="J39" s="10">
        <v>1</v>
      </c>
      <c r="K39" s="10">
        <v>28</v>
      </c>
      <c r="L39" s="10">
        <f ca="1">ROW(K39)-(ROW(F28)+MATCH(F39,OFFSET(F28,1,0,C47,1),0))+1</f>
        <v>1</v>
      </c>
      <c r="M39" s="10">
        <f>IF(D39="M",IF(C49&lt;&gt;"",IF(L39&lt;=C49,K39,0),IF(L39&gt;0,K39,0)),IF(C50&lt;&gt;"",IF(L39&lt;=C50,K39,0),IF(L39&gt;0,K39,0)))</f>
        <v>28</v>
      </c>
    </row>
    <row r="40" spans="1:13" ht="12.75" customHeight="1">
      <c r="A40" s="13" t="s">
        <v>67</v>
      </c>
      <c r="B40" s="12" t="s">
        <v>70</v>
      </c>
      <c r="C40" s="12" t="s">
        <v>69</v>
      </c>
      <c r="D40" s="11" t="s">
        <v>270</v>
      </c>
      <c r="E40" s="21">
        <v>72.6</v>
      </c>
      <c r="F40" s="11" t="s">
        <v>279</v>
      </c>
      <c r="G40" s="10">
        <v>201</v>
      </c>
      <c r="H40" s="10">
        <v>1</v>
      </c>
      <c r="I40" s="10">
        <v>1</v>
      </c>
      <c r="J40" s="10">
        <v>1</v>
      </c>
      <c r="K40" s="10">
        <v>28</v>
      </c>
      <c r="L40" s="10">
        <f ca="1">ROW(K40)-(ROW(F28)+MATCH(F40,OFFSET(F28,1,0,C47,1),0))+1</f>
        <v>2</v>
      </c>
      <c r="M40" s="10">
        <f>IF(D40="M",IF(C49&lt;&gt;"",IF(L40&lt;=C49,K40,0),IF(L40&gt;0,K40,0)),IF(C50&lt;&gt;"",IF(L40&lt;=C50,K40,0),IF(L40&gt;0,K40,0)))</f>
        <v>28</v>
      </c>
    </row>
    <row r="41" spans="1:13" ht="12.75" customHeight="1">
      <c r="A41" s="13" t="s">
        <v>67</v>
      </c>
      <c r="B41" s="12" t="s">
        <v>89</v>
      </c>
      <c r="C41" s="12" t="s">
        <v>88</v>
      </c>
      <c r="D41" s="11" t="s">
        <v>270</v>
      </c>
      <c r="E41" s="21">
        <v>83</v>
      </c>
      <c r="F41" s="11" t="s">
        <v>279</v>
      </c>
      <c r="G41" s="10">
        <v>222</v>
      </c>
      <c r="H41" s="10">
        <v>2</v>
      </c>
      <c r="I41" s="10">
        <v>3</v>
      </c>
      <c r="J41" s="10">
        <v>3</v>
      </c>
      <c r="K41" s="10">
        <v>23</v>
      </c>
      <c r="L41" s="10">
        <f ca="1">ROW(K41)-(ROW(F28)+MATCH(F41,OFFSET(F28,1,0,C47,1),0))+1</f>
        <v>3</v>
      </c>
      <c r="M41" s="10">
        <f>IF(D41="M",IF(C49&lt;&gt;"",IF(L41&lt;=C49,K41,0),IF(L41&gt;0,K41,0)),IF(C50&lt;&gt;"",IF(L41&lt;=C50,K41,0),IF(L41&gt;0,K41,0)))</f>
        <v>23</v>
      </c>
    </row>
    <row r="42" spans="1:13" ht="12.75" customHeight="1">
      <c r="A42" s="13" t="s">
        <v>67</v>
      </c>
      <c r="B42" s="12" t="s">
        <v>79</v>
      </c>
      <c r="C42" s="12" t="s">
        <v>78</v>
      </c>
      <c r="D42" s="11" t="s">
        <v>270</v>
      </c>
      <c r="E42" s="21">
        <v>79.9</v>
      </c>
      <c r="F42" s="11" t="s">
        <v>279</v>
      </c>
      <c r="G42" s="10">
        <v>0</v>
      </c>
      <c r="H42" s="10">
        <v>1</v>
      </c>
      <c r="I42" s="10">
        <v>0</v>
      </c>
      <c r="J42" s="10">
        <v>0</v>
      </c>
      <c r="K42" s="10">
        <v>0</v>
      </c>
      <c r="L42" s="10">
        <f ca="1">ROW(K42)-(ROW(F28)+MATCH(F42,OFFSET(F28,1,0,C47,1),0))+1</f>
        <v>4</v>
      </c>
      <c r="M42" s="10">
        <f>IF(D42="M",IF(C49&lt;&gt;"",IF(L42&lt;=C49,K42,0),IF(L42&gt;0,K42,0)),IF(C50&lt;&gt;"",IF(L42&lt;=C50,K42,0),IF(L42&gt;0,K42,0)))</f>
        <v>0</v>
      </c>
    </row>
    <row r="43" spans="1:13" ht="12.75" customHeight="1">
      <c r="A43" s="13"/>
      <c r="B43" s="12" t="s">
        <v>82</v>
      </c>
      <c r="C43" s="12" t="s">
        <v>81</v>
      </c>
      <c r="D43" s="11" t="s">
        <v>270</v>
      </c>
      <c r="E43" s="21">
        <v>87.9</v>
      </c>
      <c r="F43" s="11" t="s">
        <v>280</v>
      </c>
      <c r="G43" s="10">
        <v>270</v>
      </c>
      <c r="H43" s="10">
        <v>1</v>
      </c>
      <c r="I43" s="10">
        <v>1</v>
      </c>
      <c r="J43" s="10">
        <v>1</v>
      </c>
      <c r="K43" s="10">
        <v>28</v>
      </c>
      <c r="L43" s="10">
        <f ca="1">ROW(K43)-(ROW(F28)+MATCH(F43,OFFSET(F28,1,0,C47,1),0))+1</f>
        <v>1</v>
      </c>
      <c r="M43" s="10">
        <f>IF(D43="M",IF(C49&lt;&gt;"",IF(L43&lt;=C49,K43,0),IF(L43&gt;0,K43,0)),IF(C50&lt;&gt;"",IF(L43&lt;=C50,K43,0),IF(L43&gt;0,K43,0)))</f>
        <v>28</v>
      </c>
    </row>
    <row r="44" spans="1:13" ht="12.75" customHeight="1">
      <c r="A44" s="13"/>
      <c r="B44" s="12" t="s">
        <v>99</v>
      </c>
      <c r="C44" s="12" t="s">
        <v>98</v>
      </c>
      <c r="D44" s="11" t="s">
        <v>270</v>
      </c>
      <c r="E44" s="21">
        <v>102</v>
      </c>
      <c r="F44" s="11" t="s">
        <v>280</v>
      </c>
      <c r="G44" s="10">
        <v>263</v>
      </c>
      <c r="H44" s="10">
        <v>1</v>
      </c>
      <c r="I44" s="10">
        <v>1</v>
      </c>
      <c r="J44" s="10">
        <v>1</v>
      </c>
      <c r="K44" s="10">
        <v>28</v>
      </c>
      <c r="L44" s="10">
        <f ca="1">ROW(K44)-(ROW(F28)+MATCH(F44,OFFSET(F28,1,0,C47,1),0))+1</f>
        <v>2</v>
      </c>
      <c r="M44" s="10">
        <f>IF(D44="M",IF(C49&lt;&gt;"",IF(L44&lt;=C49,K44,0),IF(L44&gt;0,K44,0)),IF(C50&lt;&gt;"",IF(L44&lt;=C50,K44,0),IF(L44&gt;0,K44,0)))</f>
        <v>28</v>
      </c>
    </row>
    <row r="45" spans="1:13" ht="12.75" customHeight="1">
      <c r="A45" s="13"/>
      <c r="B45" s="12" t="s">
        <v>92</v>
      </c>
      <c r="C45" s="12" t="s">
        <v>91</v>
      </c>
      <c r="D45" s="11" t="s">
        <v>270</v>
      </c>
      <c r="E45" s="21">
        <v>86.8</v>
      </c>
      <c r="F45" s="11" t="s">
        <v>280</v>
      </c>
      <c r="G45" s="10">
        <v>215</v>
      </c>
      <c r="H45" s="10">
        <v>4</v>
      </c>
      <c r="I45" s="10">
        <v>4</v>
      </c>
      <c r="J45" s="10">
        <v>4</v>
      </c>
      <c r="K45" s="10">
        <v>22</v>
      </c>
      <c r="L45" s="10">
        <f ca="1">ROW(K45)-(ROW(F28)+MATCH(F45,OFFSET(F28,1,0,C47,1),0))+1</f>
        <v>3</v>
      </c>
      <c r="M45" s="10">
        <f>IF(D45="M",IF(C49&lt;&gt;"",IF(L45&lt;=C49,K45,0),IF(L45&gt;0,K45,0)),IF(C50&lt;&gt;"",IF(L45&lt;=C50,K45,0),IF(L45&gt;0,K45,0)))</f>
        <v>22</v>
      </c>
    </row>
    <row r="46" spans="1:13" ht="12.75" customHeight="1">
      <c r="A46" s="8"/>
      <c r="B46" s="9">
        <f ca="1">IF(A46&gt;0,SUMIF(OFFSET($A$29,0,0,$C$47,1),A46,OFFSET($A$29,0,9,$C$47,1)),"")</f>
      </c>
      <c r="C46" s="8">
        <f ca="1">IF(A46&gt;0,RANK(B46,OFFSET(A$4,0,0,#REF!,2)),"")</f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3" ht="12.75" customHeight="1">
      <c r="A47" t="s">
        <v>281</v>
      </c>
      <c r="C47">
        <v>17</v>
      </c>
    </row>
    <row r="48" spans="1:3" ht="12.75" customHeight="1">
      <c r="A48" s="4" t="s">
        <v>282</v>
      </c>
      <c r="B48" s="5"/>
      <c r="C48">
        <v>21</v>
      </c>
    </row>
    <row r="49" spans="1:3" ht="12.75" customHeight="1">
      <c r="A49" t="s">
        <v>283</v>
      </c>
      <c r="C49">
        <v>10</v>
      </c>
    </row>
    <row r="50" ht="12.75" customHeight="1"/>
    <row r="51" ht="12.75" customHeight="1"/>
    <row r="52" ht="12.75" customHeight="1"/>
    <row r="53" ht="12.75" customHeight="1"/>
    <row r="54" ht="12.75" customHeight="1"/>
  </sheetData>
  <sheetProtection selectLockedCells="1" selectUnlockedCells="1"/>
  <dataValidations count="1">
    <dataValidation type="decimal" allowBlank="1" showErrorMessage="1" sqref="G6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8"/>
  <headerFooter alignWithMargins="0">
    <oddHeader>&amp;LTeam Ranking (Total)&amp;C&amp;RMen</oddHeader>
    <oddFooter>&amp;R&amp;P</oddFoot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115" zoomScaleNormal="115" zoomScalePageLayoutView="0" workbookViewId="0" topLeftCell="A1">
      <selection activeCell="F21" sqref="F21"/>
    </sheetView>
  </sheetViews>
  <sheetFormatPr defaultColWidth="11.57421875" defaultRowHeight="12.75"/>
  <cols>
    <col min="1" max="1" width="31.140625" style="0" bestFit="1" customWidth="1"/>
    <col min="2" max="2" width="10.28125" style="0" bestFit="1" customWidth="1"/>
    <col min="3" max="3" width="13.00390625" style="0" bestFit="1" customWidth="1"/>
    <col min="4" max="4" width="7.140625" style="0" bestFit="1" customWidth="1"/>
    <col min="5" max="5" width="6.7109375" style="0" bestFit="1" customWidth="1"/>
    <col min="6" max="6" width="33.28125" style="0" bestFit="1" customWidth="1"/>
    <col min="7" max="7" width="5.00390625" style="0" bestFit="1" customWidth="1"/>
    <col min="8" max="8" width="11.140625" style="0" bestFit="1" customWidth="1"/>
    <col min="9" max="9" width="9.00390625" style="0" bestFit="1" customWidth="1"/>
    <col min="10" max="10" width="10.7109375" style="0" bestFit="1" customWidth="1"/>
    <col min="11" max="11" width="11.421875" style="0" customWidth="1"/>
    <col min="12" max="12" width="10.28125" style="0" bestFit="1" customWidth="1"/>
    <col min="13" max="13" width="11.8515625" style="4" bestFit="1" customWidth="1"/>
    <col min="14" max="19" width="11.421875" style="4" customWidth="1"/>
    <col min="20" max="20" width="3.421875" style="0" customWidth="1"/>
    <col min="21" max="16384" width="11.421875" style="0" customWidth="1"/>
  </cols>
  <sheetData>
    <row r="1" spans="1:3" ht="12.75">
      <c r="A1" s="14" t="s">
        <v>284</v>
      </c>
      <c r="B1" s="3"/>
      <c r="C1" s="3"/>
    </row>
    <row r="2" ht="13.5" thickBot="1"/>
    <row r="3" spans="1:4" s="6" customFormat="1" ht="15" thickBot="1">
      <c r="A3" s="49" t="s">
        <v>46</v>
      </c>
      <c r="B3" s="48" t="s">
        <v>262</v>
      </c>
      <c r="C3" s="48" t="s">
        <v>122</v>
      </c>
      <c r="D3" s="50" t="s">
        <v>285</v>
      </c>
    </row>
    <row r="4" spans="1:4" ht="12.75" customHeight="1">
      <c r="A4" s="46" t="s">
        <v>63</v>
      </c>
      <c r="B4" s="45">
        <f>SUMIF(A28:A78,A4,M28:M78)</f>
        <v>0</v>
      </c>
      <c r="C4" s="45">
        <f ca="1">IF(D4&gt;0,RANK(B4,OFFSET(B3,1,0,C80,1)),"")</f>
      </c>
      <c r="D4" s="45">
        <f>COUNTIF(F28:F78,CONCATENATE(A4,"_F"))</f>
        <v>0</v>
      </c>
    </row>
    <row r="5" spans="1:4" ht="12.75" customHeight="1">
      <c r="A5" s="46" t="s">
        <v>138</v>
      </c>
      <c r="B5" s="45">
        <f>SUMIF(A28:A78,A5,M28:M78)</f>
        <v>56</v>
      </c>
      <c r="C5" s="45">
        <f ca="1">IF(D5&gt;0,RANK(B5,OFFSET(B3,1,0,C80,1)),"")</f>
        <v>6</v>
      </c>
      <c r="D5" s="45">
        <f>COUNTIF(F28:F78,CONCATENATE(A5,"_F"))</f>
        <v>2</v>
      </c>
    </row>
    <row r="6" spans="1:4" ht="12.75" customHeight="1">
      <c r="A6" s="46" t="s">
        <v>255</v>
      </c>
      <c r="B6" s="45">
        <f>SUMIF(A28:A78,A6,M28:M78)</f>
        <v>56</v>
      </c>
      <c r="C6" s="45">
        <f ca="1">IF(D6&gt;0,RANK(B6,OFFSET(B3,1,0,C80,1)),"")</f>
        <v>6</v>
      </c>
      <c r="D6" s="45">
        <f>COUNTIF(F28:F78,CONCATENATE(A6,"_F"))</f>
        <v>2</v>
      </c>
    </row>
    <row r="7" spans="1:4" ht="12.75" customHeight="1">
      <c r="A7" s="46" t="s">
        <v>176</v>
      </c>
      <c r="B7" s="45">
        <f>SUMIF(A28:A78,A7,M28:M78)</f>
        <v>22</v>
      </c>
      <c r="C7" s="45">
        <f ca="1">IF(D7&gt;0,RANK(B7,OFFSET(B3,1,0,C80,1)),"")</f>
        <v>16</v>
      </c>
      <c r="D7" s="45">
        <f>COUNTIF(F28:F78,CONCATENATE(A7,"_F"))</f>
        <v>1</v>
      </c>
    </row>
    <row r="8" spans="1:4" ht="12.75" customHeight="1">
      <c r="A8" s="46" t="s">
        <v>168</v>
      </c>
      <c r="B8" s="45">
        <f>SUMIF(A28:A78,A8,M28:M78)</f>
        <v>28</v>
      </c>
      <c r="C8" s="45">
        <f ca="1">IF(D8&gt;0,RANK(B8,OFFSET(B3,1,0,C80,1)),"")</f>
        <v>9</v>
      </c>
      <c r="D8" s="45">
        <f>COUNTIF(F28:F78,CONCATENATE(A8,"_F"))</f>
        <v>1</v>
      </c>
    </row>
    <row r="9" spans="1:4" ht="12.75" customHeight="1" thickBot="1">
      <c r="A9" s="46" t="s">
        <v>116</v>
      </c>
      <c r="B9" s="45">
        <f>SUMIF(A28:A78,A9,M28:M78)</f>
        <v>0</v>
      </c>
      <c r="C9" s="45">
        <f ca="1">IF(D9&gt;0,RANK(B9,OFFSET(B3,1,0,C80,1)),"")</f>
      </c>
      <c r="D9" s="45">
        <f>COUNTIF(F28:F78,CONCATENATE(A9,"_F"))</f>
        <v>0</v>
      </c>
    </row>
    <row r="10" spans="1:4" ht="12.75" customHeight="1" thickBot="1">
      <c r="A10" s="46" t="s">
        <v>143</v>
      </c>
      <c r="B10" s="45">
        <f>SUMIF(A28:A78,A10,M28:M78)</f>
        <v>22</v>
      </c>
      <c r="C10" s="45">
        <f ca="1">IF(D10&gt;0,RANK(B10,OFFSET(B3,1,0,C80,1)),"")</f>
        <v>16</v>
      </c>
      <c r="D10" s="45">
        <f>COUNTIF(F28:F78,CONCATENATE(A10,"_F"))</f>
        <v>2</v>
      </c>
    </row>
    <row r="11" spans="1:4" ht="12.75" customHeight="1">
      <c r="A11" s="46" t="s">
        <v>58</v>
      </c>
      <c r="B11" s="45">
        <f>SUMIF(A28:A78,A11,M28:M78)</f>
        <v>175</v>
      </c>
      <c r="C11" s="45">
        <f ca="1">IF(D11&gt;0,RANK(B11,OFFSET(B3,1,0,C80,1)),"")</f>
        <v>4</v>
      </c>
      <c r="D11" s="45">
        <f>COUNTIF(F28:F78,CONCATENATE(A11,"_F"))</f>
        <v>7</v>
      </c>
    </row>
    <row r="12" spans="1:4" ht="12.75" customHeight="1">
      <c r="A12" s="46" t="s">
        <v>111</v>
      </c>
      <c r="B12" s="45">
        <f>SUMIF(A28:A78,A12,M28:M78)</f>
        <v>245</v>
      </c>
      <c r="C12" s="45">
        <f ca="1">IF(D12&gt;0,RANK(B12,OFFSET(B3,1,0,C80,1)),"")</f>
        <v>1</v>
      </c>
      <c r="D12" s="45">
        <f>COUNTIF(F28:F78,CONCATENATE(A12,"_F"))</f>
        <v>13</v>
      </c>
    </row>
    <row r="13" spans="1:4" ht="12.75" customHeight="1" thickBot="1">
      <c r="A13" s="46" t="s">
        <v>133</v>
      </c>
      <c r="B13" s="45">
        <f>SUMIF(A28:A78,A13,M28:M78)</f>
        <v>28</v>
      </c>
      <c r="C13" s="45">
        <f ca="1">IF(D13&gt;0,RANK(B13,OFFSET(B3,1,0,C80,1)),"")</f>
        <v>9</v>
      </c>
      <c r="D13" s="45">
        <f>COUNTIF(F28:F78,CONCATENATE(A13,"_F"))</f>
        <v>1</v>
      </c>
    </row>
    <row r="14" spans="1:4" ht="12.75" customHeight="1">
      <c r="A14" s="46" t="s">
        <v>129</v>
      </c>
      <c r="B14" s="45">
        <f>SUMIF(A28:A78,A14,M28:M78)</f>
        <v>48</v>
      </c>
      <c r="C14" s="45">
        <f ca="1">IF(D14&gt;0,RANK(B14,OFFSET(B3,1,0,C80,1)),"")</f>
        <v>8</v>
      </c>
      <c r="D14" s="45">
        <f>COUNTIF(F28:F78,CONCATENATE(A14,"_F"))</f>
        <v>2</v>
      </c>
    </row>
    <row r="15" spans="1:4" ht="12.75" customHeight="1">
      <c r="A15" s="46" t="s">
        <v>76</v>
      </c>
      <c r="B15" s="45">
        <f>SUMIF(A28:A78,A15,M28:M78)</f>
        <v>25</v>
      </c>
      <c r="C15" s="45">
        <f ca="1">IF(D15&gt;0,RANK(B15,OFFSET(B3,1,0,C80,1)),"")</f>
        <v>12</v>
      </c>
      <c r="D15" s="45">
        <f>COUNTIF(F28:F78,CONCATENATE(A15,"_F"))</f>
        <v>2</v>
      </c>
    </row>
    <row r="16" spans="1:4" ht="12.75" customHeight="1">
      <c r="A16" s="46" t="s">
        <v>87</v>
      </c>
      <c r="B16" s="45">
        <f>SUMIF(A28:A78,A16,M28:M78)</f>
        <v>25</v>
      </c>
      <c r="C16" s="45">
        <f ca="1">IF(D16&gt;0,RANK(B16,OFFSET(B3,1,0,C80,1)),"")</f>
        <v>12</v>
      </c>
      <c r="D16" s="45">
        <f>COUNTIF(F28:F78,CONCATENATE(A16,"_F"))</f>
        <v>2</v>
      </c>
    </row>
    <row r="17" spans="1:4" ht="12.75" customHeight="1">
      <c r="A17" s="46" t="s">
        <v>106</v>
      </c>
      <c r="B17" s="45">
        <f>SUMIF(A28:A78,A17,M28:M78)</f>
        <v>0</v>
      </c>
      <c r="C17" s="45">
        <f ca="1">IF(D17&gt;0,RANK(B17,OFFSET(B3,1,0,C80,1)),"")</f>
      </c>
      <c r="D17" s="45">
        <f>COUNTIF(F28:F78,CONCATENATE(A17,"_F"))</f>
        <v>0</v>
      </c>
    </row>
    <row r="18" spans="1:4" ht="12.75" customHeight="1">
      <c r="A18" s="46" t="s">
        <v>150</v>
      </c>
      <c r="B18" s="45">
        <f>SUMIF(A28:A78,A18,M28:M78)</f>
        <v>25</v>
      </c>
      <c r="C18" s="45">
        <f ca="1">IF(D18&gt;0,RANK(B18,OFFSET(B3,1,0,C80,1)),"")</f>
        <v>12</v>
      </c>
      <c r="D18" s="45">
        <f>COUNTIF(F28:F78,CONCATENATE(A18,"_F"))</f>
        <v>2</v>
      </c>
    </row>
    <row r="19" spans="1:4" ht="12.75" customHeight="1">
      <c r="A19" s="46" t="s">
        <v>147</v>
      </c>
      <c r="B19" s="45">
        <f>SUMIF(A28:A78,A19,M28:M78)</f>
        <v>78</v>
      </c>
      <c r="C19" s="45">
        <f ca="1">IF(D19&gt;0,RANK(B19,OFFSET(B3,1,0,C80,1)),"")</f>
        <v>5</v>
      </c>
      <c r="D19" s="45">
        <f>COUNTIF(F28:F78,CONCATENATE(A19,"_F"))</f>
        <v>3</v>
      </c>
    </row>
    <row r="20" spans="1:4" ht="12.75" customHeight="1">
      <c r="A20" s="46" t="s">
        <v>96</v>
      </c>
      <c r="B20" s="45">
        <f>SUMIF(A28:A78,A20,M28:M78)</f>
        <v>0</v>
      </c>
      <c r="C20" s="45">
        <f ca="1">IF(D20&gt;0,RANK(B20,OFFSET(B3,1,0,C80,1)),"")</f>
      </c>
      <c r="D20" s="45">
        <f>COUNTIF(F28:F78,CONCATENATE(A20,"_F"))</f>
        <v>0</v>
      </c>
    </row>
    <row r="21" spans="1:4" ht="12.75" customHeight="1">
      <c r="A21" s="46" t="s">
        <v>67</v>
      </c>
      <c r="B21" s="45">
        <f>SUMIF(A28:A78,A21,M28:M78)</f>
        <v>210</v>
      </c>
      <c r="C21" s="45">
        <f ca="1">IF(D21&gt;0,RANK(B21,OFFSET(B3,1,0,C80,1)),"")</f>
        <v>2</v>
      </c>
      <c r="D21" s="45">
        <f>COUNTIF(F28:F78,CONCATENATE(A21,"_F"))</f>
        <v>11</v>
      </c>
    </row>
    <row r="22" spans="1:4" ht="12.75" customHeight="1">
      <c r="A22" s="46" t="s">
        <v>161</v>
      </c>
      <c r="B22" s="45">
        <f>SUMIF(A28:A78,A22,M28:M78)</f>
        <v>23</v>
      </c>
      <c r="C22" s="45">
        <f ca="1">IF(D22&gt;0,RANK(B22,OFFSET(B3,1,0,C80,1)),"")</f>
        <v>15</v>
      </c>
      <c r="D22" s="45">
        <f>COUNTIF(F28:F78,CONCATENATE(A22,"_F"))</f>
        <v>1</v>
      </c>
    </row>
    <row r="23" spans="1:4" ht="12.75" customHeight="1">
      <c r="A23" s="46" t="s">
        <v>249</v>
      </c>
      <c r="B23" s="45">
        <f>SUMIF(A28:A78,A23,M28:M78)</f>
        <v>210</v>
      </c>
      <c r="C23" s="45">
        <f ca="1">IF(D23&gt;0,RANK(B23,OFFSET(B3,1,0,C80,1)),"")</f>
        <v>2</v>
      </c>
      <c r="D23" s="45">
        <f>COUNTIF(F28:F78,CONCATENATE(A23,"_F"))</f>
        <v>11</v>
      </c>
    </row>
    <row r="24" spans="1:4" ht="12.75" customHeight="1">
      <c r="A24" s="46" t="s">
        <v>154</v>
      </c>
      <c r="B24" s="45">
        <f>SUMIF(A28:A78,A24,M28:M78)</f>
        <v>28</v>
      </c>
      <c r="C24" s="45">
        <f ca="1">IF(D24&gt;0,RANK(B24,OFFSET(B3,1,0,C80,1)),"")</f>
        <v>9</v>
      </c>
      <c r="D24" s="45">
        <f>COUNTIF(F28:F78,CONCATENATE(A24,"_F"))</f>
        <v>1</v>
      </c>
    </row>
    <row r="25" spans="1:4" ht="12.75" customHeight="1">
      <c r="A25" s="8"/>
      <c r="B25" s="9"/>
      <c r="C25" s="8"/>
      <c r="D25" s="8"/>
    </row>
    <row r="26" spans="1:3" ht="12.75" customHeight="1">
      <c r="A26" s="3" t="s">
        <v>264</v>
      </c>
      <c r="B26" s="3"/>
      <c r="C26" s="3"/>
    </row>
    <row r="27" ht="13.5" customHeight="1"/>
    <row r="28" spans="1:13" ht="39.75" customHeight="1">
      <c r="A28" s="61" t="s">
        <v>46</v>
      </c>
      <c r="B28" s="44" t="s">
        <v>42</v>
      </c>
      <c r="C28" s="44" t="s">
        <v>43</v>
      </c>
      <c r="D28" s="44" t="s">
        <v>265</v>
      </c>
      <c r="E28" s="44" t="s">
        <v>45</v>
      </c>
      <c r="F28" s="44" t="s">
        <v>46</v>
      </c>
      <c r="G28" s="7" t="s">
        <v>50</v>
      </c>
      <c r="H28" s="7" t="s">
        <v>0</v>
      </c>
      <c r="I28" s="7" t="s">
        <v>1</v>
      </c>
      <c r="J28" s="7" t="s">
        <v>266</v>
      </c>
      <c r="K28" s="7" t="s">
        <v>267</v>
      </c>
      <c r="L28" s="7" t="s">
        <v>268</v>
      </c>
      <c r="M28" s="43" t="s">
        <v>269</v>
      </c>
    </row>
    <row r="29" spans="1:13" ht="12.75" customHeight="1">
      <c r="A29" s="13" t="s">
        <v>138</v>
      </c>
      <c r="B29" s="12" t="s">
        <v>136</v>
      </c>
      <c r="C29" s="12" t="s">
        <v>135</v>
      </c>
      <c r="D29" s="11" t="s">
        <v>286</v>
      </c>
      <c r="E29" s="21">
        <v>55</v>
      </c>
      <c r="F29" s="11" t="s">
        <v>287</v>
      </c>
      <c r="G29" s="10">
        <v>146</v>
      </c>
      <c r="H29" s="10">
        <v>1</v>
      </c>
      <c r="I29" s="10">
        <v>1</v>
      </c>
      <c r="J29" s="10">
        <v>1</v>
      </c>
      <c r="K29" s="10">
        <v>28</v>
      </c>
      <c r="L29" s="10">
        <f ca="1">ROW(K29)-(ROW(F28)+MATCH(F29,OFFSET(F28,1,0,C79,1),0))+1</f>
        <v>1</v>
      </c>
      <c r="M29" s="10">
        <f>IF(D29="M",IF(C81&lt;&gt;"",IF(L29&lt;=C81,K29,0),IF(L29&gt;0,K29,0)),IF(C82&lt;&gt;"",IF(L29&lt;=C82,K29,0),IF(L29&gt;0,K29,0)))</f>
        <v>28</v>
      </c>
    </row>
    <row r="30" spans="1:13" ht="12.75" customHeight="1">
      <c r="A30" s="13" t="s">
        <v>255</v>
      </c>
      <c r="B30" s="12" t="s">
        <v>140</v>
      </c>
      <c r="C30" s="12" t="s">
        <v>253</v>
      </c>
      <c r="D30" s="11" t="s">
        <v>286</v>
      </c>
      <c r="E30" s="21">
        <v>85.1</v>
      </c>
      <c r="F30" s="11" t="s">
        <v>288</v>
      </c>
      <c r="G30" s="10">
        <v>137</v>
      </c>
      <c r="H30" s="10">
        <v>1</v>
      </c>
      <c r="I30" s="10">
        <v>1</v>
      </c>
      <c r="J30" s="10">
        <v>1</v>
      </c>
      <c r="K30" s="10">
        <v>28</v>
      </c>
      <c r="L30" s="10">
        <f ca="1">ROW(K30)-(ROW(F28)+MATCH(F30,OFFSET(F28,1,0,C79,1),0))+1</f>
        <v>2</v>
      </c>
      <c r="M30" s="10">
        <f>IF(D30="M",IF(C81&lt;&gt;"",IF(L30&lt;=C81,K30,0),IF(L30&gt;0,K30,0)),IF(C82&lt;&gt;"",IF(L30&lt;=C82,K30,0),IF(L30&gt;0,K30,0)))</f>
        <v>28</v>
      </c>
    </row>
    <row r="31" spans="1:13" ht="12.75" customHeight="1">
      <c r="A31" s="13" t="s">
        <v>176</v>
      </c>
      <c r="B31" s="12" t="s">
        <v>175</v>
      </c>
      <c r="C31" s="12" t="s">
        <v>174</v>
      </c>
      <c r="D31" s="11" t="s">
        <v>286</v>
      </c>
      <c r="E31" s="21">
        <v>70.4</v>
      </c>
      <c r="F31" s="11" t="s">
        <v>289</v>
      </c>
      <c r="G31" s="10">
        <v>117</v>
      </c>
      <c r="H31" s="10">
        <v>4</v>
      </c>
      <c r="I31" s="10">
        <v>4</v>
      </c>
      <c r="J31" s="10">
        <v>4</v>
      </c>
      <c r="K31" s="10">
        <v>22</v>
      </c>
      <c r="L31" s="10">
        <f ca="1">ROW(K31)-(ROW(F28)+MATCH(F31,OFFSET(F28,1,0,C79,1),0))+1</f>
        <v>1</v>
      </c>
      <c r="M31" s="10">
        <f>IF(D31="M",IF(C81&lt;&gt;"",IF(L31&lt;=C81,K31,0),IF(L31&gt;0,K31,0)),IF(C82&lt;&gt;"",IF(L31&lt;=C82,K31,0),IF(L31&gt;0,K31,0)))</f>
        <v>22</v>
      </c>
    </row>
    <row r="32" spans="1:13" ht="12.75" customHeight="1">
      <c r="A32" s="13" t="s">
        <v>168</v>
      </c>
      <c r="B32" s="12" t="s">
        <v>166</v>
      </c>
      <c r="C32" s="12" t="s">
        <v>165</v>
      </c>
      <c r="D32" s="11" t="s">
        <v>286</v>
      </c>
      <c r="E32" s="21">
        <v>68.2</v>
      </c>
      <c r="F32" s="11" t="s">
        <v>290</v>
      </c>
      <c r="G32" s="10">
        <v>192</v>
      </c>
      <c r="H32" s="10">
        <v>1</v>
      </c>
      <c r="I32" s="10">
        <v>1</v>
      </c>
      <c r="J32" s="10">
        <v>1</v>
      </c>
      <c r="K32" s="10">
        <v>28</v>
      </c>
      <c r="L32" s="10">
        <f ca="1">ROW(K32)-(ROW(F28)+MATCH(F32,OFFSET(F28,1,0,C79,1),0))+1</f>
        <v>1</v>
      </c>
      <c r="M32" s="10">
        <f>IF(D32="M",IF(C81&lt;&gt;"",IF(L32&lt;=C81,K32,0),IF(L32&gt;0,K32,0)),IF(C82&lt;&gt;"",IF(L32&lt;=C82,K32,0),IF(L32&gt;0,K32,0)))</f>
        <v>28</v>
      </c>
    </row>
    <row r="33" spans="1:13" ht="12.75" customHeight="1">
      <c r="A33" s="13" t="s">
        <v>143</v>
      </c>
      <c r="B33" s="12" t="s">
        <v>232</v>
      </c>
      <c r="C33" s="12" t="s">
        <v>231</v>
      </c>
      <c r="D33" s="11" t="s">
        <v>286</v>
      </c>
      <c r="E33" s="21">
        <v>55</v>
      </c>
      <c r="F33" s="11" t="s">
        <v>291</v>
      </c>
      <c r="G33" s="10">
        <v>84</v>
      </c>
      <c r="H33" s="10">
        <v>4</v>
      </c>
      <c r="I33" s="10">
        <v>4</v>
      </c>
      <c r="J33" s="10">
        <v>4</v>
      </c>
      <c r="K33" s="10">
        <v>22</v>
      </c>
      <c r="L33" s="10">
        <f ca="1">ROW(K33)-(ROW(F28)+MATCH(F33,OFFSET(F28,1,0,C79,1),0))+1</f>
        <v>1</v>
      </c>
      <c r="M33" s="10">
        <f>IF(D33="M",IF(C81&lt;&gt;"",IF(L33&lt;=C81,K33,0),IF(L33&gt;0,K33,0)),IF(C82&lt;&gt;"",IF(L33&lt;=C82,K33,0),IF(L33&gt;0,K33,0)))</f>
        <v>22</v>
      </c>
    </row>
    <row r="34" spans="1:13" ht="12.75" customHeight="1">
      <c r="A34" s="13" t="s">
        <v>143</v>
      </c>
      <c r="B34" s="12" t="s">
        <v>142</v>
      </c>
      <c r="C34" s="12" t="s">
        <v>127</v>
      </c>
      <c r="D34" s="11" t="s">
        <v>286</v>
      </c>
      <c r="E34" s="21">
        <v>51.4</v>
      </c>
      <c r="F34" s="11" t="s">
        <v>291</v>
      </c>
      <c r="G34" s="10">
        <v>0</v>
      </c>
      <c r="H34" s="10">
        <v>3</v>
      </c>
      <c r="I34" s="10">
        <v>0</v>
      </c>
      <c r="J34" s="10">
        <v>0</v>
      </c>
      <c r="K34" s="10">
        <v>0</v>
      </c>
      <c r="L34" s="10">
        <f ca="1">ROW(K34)-(ROW(F28)+MATCH(F34,OFFSET(F28,1,0,C79,1),0))+1</f>
        <v>2</v>
      </c>
      <c r="M34" s="10">
        <f>IF(D34="M",IF(C81&lt;&gt;"",IF(L34&lt;=C81,K34,0),IF(L34&gt;0,K34,0)),IF(C82&lt;&gt;"",IF(L34&lt;=C82,K34,0),IF(L34&gt;0,K34,0)))</f>
        <v>0</v>
      </c>
    </row>
    <row r="35" spans="1:13" ht="12.75" customHeight="1">
      <c r="A35" s="13" t="s">
        <v>58</v>
      </c>
      <c r="B35" s="12" t="s">
        <v>240</v>
      </c>
      <c r="C35" s="12" t="s">
        <v>239</v>
      </c>
      <c r="D35" s="11" t="s">
        <v>286</v>
      </c>
      <c r="E35" s="21">
        <v>58.8</v>
      </c>
      <c r="F35" s="11" t="s">
        <v>292</v>
      </c>
      <c r="G35" s="10">
        <v>73</v>
      </c>
      <c r="H35" s="10">
        <v>1</v>
      </c>
      <c r="I35" s="10">
        <v>1</v>
      </c>
      <c r="J35" s="10">
        <v>1</v>
      </c>
      <c r="K35" s="10">
        <v>28</v>
      </c>
      <c r="L35" s="10">
        <f ca="1">ROW(K35)-(ROW(F28)+MATCH(F35,OFFSET(F28,1,0,C79,1),0))+1</f>
        <v>1</v>
      </c>
      <c r="M35" s="10">
        <f>IF(D35="M",IF(C81&lt;&gt;"",IF(L35&lt;=C81,K35,0),IF(L35&gt;0,K35,0)),IF(C82&lt;&gt;"",IF(L35&lt;=C82,K35,0),IF(L35&gt;0,K35,0)))</f>
        <v>28</v>
      </c>
    </row>
    <row r="36" spans="1:13" ht="12.75" customHeight="1">
      <c r="A36" s="13" t="s">
        <v>58</v>
      </c>
      <c r="B36" s="12" t="s">
        <v>243</v>
      </c>
      <c r="C36" s="12" t="s">
        <v>242</v>
      </c>
      <c r="D36" s="11" t="s">
        <v>286</v>
      </c>
      <c r="E36" s="21">
        <v>59.4</v>
      </c>
      <c r="F36" s="11" t="s">
        <v>292</v>
      </c>
      <c r="G36" s="10">
        <v>91</v>
      </c>
      <c r="H36" s="10">
        <v>1</v>
      </c>
      <c r="I36" s="10">
        <v>1</v>
      </c>
      <c r="J36" s="10">
        <v>1</v>
      </c>
      <c r="K36" s="10">
        <v>28</v>
      </c>
      <c r="L36" s="10">
        <f ca="1">ROW(K36)-(ROW(F28)+MATCH(F36,OFFSET(F28,1,0,C79,1),0))+1</f>
        <v>2</v>
      </c>
      <c r="M36" s="10">
        <f>IF(D36="M",IF(C81&lt;&gt;"",IF(L36&lt;=C81,K36,0),IF(L36&gt;0,K36,0)),IF(C82&lt;&gt;"",IF(L36&lt;=C82,K36,0),IF(L36&gt;0,K36,0)))</f>
        <v>28</v>
      </c>
    </row>
    <row r="37" spans="1:13" ht="12.75" customHeight="1">
      <c r="A37" s="13" t="s">
        <v>58</v>
      </c>
      <c r="B37" s="12" t="s">
        <v>197</v>
      </c>
      <c r="C37" s="12" t="s">
        <v>196</v>
      </c>
      <c r="D37" s="11" t="s">
        <v>286</v>
      </c>
      <c r="E37" s="21">
        <v>77.4</v>
      </c>
      <c r="F37" s="11" t="s">
        <v>292</v>
      </c>
      <c r="G37" s="10">
        <v>105</v>
      </c>
      <c r="H37" s="10">
        <v>2</v>
      </c>
      <c r="I37" s="10">
        <v>1</v>
      </c>
      <c r="J37" s="10">
        <v>1</v>
      </c>
      <c r="K37" s="10">
        <v>28</v>
      </c>
      <c r="L37" s="10">
        <f ca="1">ROW(K37)-(ROW(F28)+MATCH(F37,OFFSET(F28,1,0,C79,1),0))+1</f>
        <v>3</v>
      </c>
      <c r="M37" s="10">
        <f>IF(D37="M",IF(C81&lt;&gt;"",IF(L37&lt;=C81,K37,0),IF(L37&gt;0,K37,0)),IF(C82&lt;&gt;"",IF(L37&lt;=C82,K37,0),IF(L37&gt;0,K37,0)))</f>
        <v>28</v>
      </c>
    </row>
    <row r="38" spans="1:13" ht="12.75" customHeight="1">
      <c r="A38" s="13" t="s">
        <v>58</v>
      </c>
      <c r="B38" s="12" t="s">
        <v>228</v>
      </c>
      <c r="C38" s="12" t="s">
        <v>227</v>
      </c>
      <c r="D38" s="11" t="s">
        <v>286</v>
      </c>
      <c r="E38" s="21">
        <v>53.1</v>
      </c>
      <c r="F38" s="11" t="s">
        <v>292</v>
      </c>
      <c r="G38" s="10">
        <v>105</v>
      </c>
      <c r="H38" s="10">
        <v>2</v>
      </c>
      <c r="I38" s="10">
        <v>2</v>
      </c>
      <c r="J38" s="10">
        <v>2</v>
      </c>
      <c r="K38" s="10">
        <v>25</v>
      </c>
      <c r="L38" s="10">
        <f ca="1">ROW(K38)-(ROW(F28)+MATCH(F38,OFFSET(F28,1,0,C79,1),0))+1</f>
        <v>4</v>
      </c>
      <c r="M38" s="10">
        <f>IF(D38="M",IF(C81&lt;&gt;"",IF(L38&lt;=C81,K38,0),IF(L38&gt;0,K38,0)),IF(C82&lt;&gt;"",IF(L38&lt;=C82,K38,0),IF(L38&gt;0,K38,0)))</f>
        <v>25</v>
      </c>
    </row>
    <row r="39" spans="1:13" ht="12.75" customHeight="1">
      <c r="A39" s="13" t="s">
        <v>58</v>
      </c>
      <c r="B39" s="12" t="s">
        <v>172</v>
      </c>
      <c r="C39" s="12" t="s">
        <v>171</v>
      </c>
      <c r="D39" s="11" t="s">
        <v>286</v>
      </c>
      <c r="E39" s="21">
        <v>66.8</v>
      </c>
      <c r="F39" s="11" t="s">
        <v>292</v>
      </c>
      <c r="G39" s="10">
        <v>142</v>
      </c>
      <c r="H39" s="10">
        <v>3</v>
      </c>
      <c r="I39" s="10">
        <v>3</v>
      </c>
      <c r="J39" s="10">
        <v>3</v>
      </c>
      <c r="K39" s="10">
        <v>23</v>
      </c>
      <c r="L39" s="10">
        <f ca="1">ROW(K39)-(ROW(F28)+MATCH(F39,OFFSET(F28,1,0,C79,1),0))+1</f>
        <v>5</v>
      </c>
      <c r="M39" s="10">
        <f>IF(D39="M",IF(C81&lt;&gt;"",IF(L39&lt;=C81,K39,0),IF(L39&gt;0,K39,0)),IF(C82&lt;&gt;"",IF(L39&lt;=C82,K39,0),IF(L39&gt;0,K39,0)))</f>
        <v>23</v>
      </c>
    </row>
    <row r="40" spans="1:13" ht="12.75" customHeight="1">
      <c r="A40" s="13" t="s">
        <v>58</v>
      </c>
      <c r="B40" s="12" t="s">
        <v>217</v>
      </c>
      <c r="C40" s="12" t="s">
        <v>55</v>
      </c>
      <c r="D40" s="11" t="s">
        <v>286</v>
      </c>
      <c r="E40" s="21">
        <v>90</v>
      </c>
      <c r="F40" s="11" t="s">
        <v>292</v>
      </c>
      <c r="G40" s="10">
        <v>102</v>
      </c>
      <c r="H40" s="10">
        <v>3</v>
      </c>
      <c r="I40" s="10">
        <v>3</v>
      </c>
      <c r="J40" s="10">
        <v>3</v>
      </c>
      <c r="K40" s="10">
        <v>23</v>
      </c>
      <c r="L40" s="10">
        <f ca="1">ROW(K40)-(ROW(F28)+MATCH(F40,OFFSET(F28,1,0,C79,1),0))+1</f>
        <v>6</v>
      </c>
      <c r="M40" s="10">
        <f>IF(D40="M",IF(C81&lt;&gt;"",IF(L40&lt;=C81,K40,0),IF(L40&gt;0,K40,0)),IF(C82&lt;&gt;"",IF(L40&lt;=C82,K40,0),IF(L40&gt;0,K40,0)))</f>
        <v>23</v>
      </c>
    </row>
    <row r="41" spans="1:13" ht="12.75" customHeight="1">
      <c r="A41" s="13" t="s">
        <v>58</v>
      </c>
      <c r="B41" s="12" t="s">
        <v>181</v>
      </c>
      <c r="C41" s="12" t="s">
        <v>180</v>
      </c>
      <c r="D41" s="11" t="s">
        <v>286</v>
      </c>
      <c r="E41" s="21">
        <v>68.5</v>
      </c>
      <c r="F41" s="11" t="s">
        <v>292</v>
      </c>
      <c r="G41" s="10">
        <v>91</v>
      </c>
      <c r="H41" s="10">
        <v>6</v>
      </c>
      <c r="I41" s="10">
        <v>6</v>
      </c>
      <c r="J41" s="10">
        <v>6</v>
      </c>
      <c r="K41" s="10">
        <v>20</v>
      </c>
      <c r="L41" s="10">
        <f ca="1">ROW(K41)-(ROW(F28)+MATCH(F41,OFFSET(F28,1,0,C79,1),0))+1</f>
        <v>7</v>
      </c>
      <c r="M41" s="10">
        <f>IF(D41="M",IF(C81&lt;&gt;"",IF(L41&lt;=C81,K41,0),IF(L41&gt;0,K41,0)),IF(C82&lt;&gt;"",IF(L41&lt;=C82,K41,0),IF(L41&gt;0,K41,0)))</f>
        <v>20</v>
      </c>
    </row>
    <row r="42" spans="1:13" ht="12.75" customHeight="1">
      <c r="A42" s="13" t="s">
        <v>111</v>
      </c>
      <c r="B42" s="12" t="s">
        <v>221</v>
      </c>
      <c r="C42" s="12" t="s">
        <v>220</v>
      </c>
      <c r="D42" s="11" t="s">
        <v>286</v>
      </c>
      <c r="E42" s="21">
        <v>34.8</v>
      </c>
      <c r="F42" s="11" t="s">
        <v>293</v>
      </c>
      <c r="G42" s="10">
        <v>37</v>
      </c>
      <c r="H42" s="10">
        <v>1</v>
      </c>
      <c r="I42" s="10">
        <v>1</v>
      </c>
      <c r="J42" s="10">
        <v>1</v>
      </c>
      <c r="K42" s="10">
        <v>28</v>
      </c>
      <c r="L42" s="10">
        <f ca="1">ROW(K42)-(ROW(F28)+MATCH(F42,OFFSET(F28,1,0,C79,1),0))+1</f>
        <v>1</v>
      </c>
      <c r="M42" s="10">
        <f>IF(D42="M",IF(C81&lt;&gt;"",IF(L42&lt;=C81,K42,0),IF(L42&gt;0,K42,0)),IF(C82&lt;&gt;"",IF(L42&lt;=C82,K42,0),IF(L42&gt;0,K42,0)))</f>
        <v>28</v>
      </c>
    </row>
    <row r="43" spans="1:13" ht="12.75" customHeight="1">
      <c r="A43" s="13" t="s">
        <v>111</v>
      </c>
      <c r="B43" s="12" t="s">
        <v>251</v>
      </c>
      <c r="C43" s="12" t="s">
        <v>250</v>
      </c>
      <c r="D43" s="11" t="s">
        <v>286</v>
      </c>
      <c r="E43" s="21">
        <v>79.6</v>
      </c>
      <c r="F43" s="11" t="s">
        <v>293</v>
      </c>
      <c r="G43" s="10">
        <v>48</v>
      </c>
      <c r="H43" s="10">
        <v>1</v>
      </c>
      <c r="I43" s="10">
        <v>1</v>
      </c>
      <c r="J43" s="10">
        <v>1</v>
      </c>
      <c r="K43" s="10">
        <v>28</v>
      </c>
      <c r="L43" s="10">
        <f ca="1">ROW(K43)-(ROW(F28)+MATCH(F43,OFFSET(F28,1,0,C79,1),0))+1</f>
        <v>2</v>
      </c>
      <c r="M43" s="10">
        <f>IF(D43="M",IF(C81&lt;&gt;"",IF(L43&lt;=C81,K43,0),IF(L43&gt;0,K43,0)),IF(C82&lt;&gt;"",IF(L43&lt;=C82,K43,0),IF(L43&gt;0,K43,0)))</f>
        <v>28</v>
      </c>
    </row>
    <row r="44" spans="1:13" ht="12.75" customHeight="1">
      <c r="A44" s="13" t="s">
        <v>111</v>
      </c>
      <c r="B44" s="12" t="s">
        <v>125</v>
      </c>
      <c r="C44" s="12" t="s">
        <v>124</v>
      </c>
      <c r="D44" s="11" t="s">
        <v>286</v>
      </c>
      <c r="E44" s="21">
        <v>28</v>
      </c>
      <c r="F44" s="11" t="s">
        <v>293</v>
      </c>
      <c r="G44" s="10">
        <v>37</v>
      </c>
      <c r="H44" s="10">
        <v>1</v>
      </c>
      <c r="I44" s="10">
        <v>2</v>
      </c>
      <c r="J44" s="10">
        <v>1</v>
      </c>
      <c r="K44" s="10">
        <v>28</v>
      </c>
      <c r="L44" s="10">
        <f ca="1">ROW(K44)-(ROW(F28)+MATCH(F44,OFFSET(F28,1,0,C79,1),0))+1</f>
        <v>3</v>
      </c>
      <c r="M44" s="10">
        <f>IF(D44="M",IF(C81&lt;&gt;"",IF(L44&lt;=C81,K44,0),IF(L44&gt;0,K44,0)),IF(C82&lt;&gt;"",IF(L44&lt;=C82,K44,0),IF(L44&gt;0,K44,0)))</f>
        <v>28</v>
      </c>
    </row>
    <row r="45" spans="1:13" ht="12.75" customHeight="1">
      <c r="A45" s="13" t="s">
        <v>111</v>
      </c>
      <c r="B45" s="12" t="s">
        <v>216</v>
      </c>
      <c r="C45" s="12" t="s">
        <v>215</v>
      </c>
      <c r="D45" s="11" t="s">
        <v>286</v>
      </c>
      <c r="E45" s="21">
        <v>89.2</v>
      </c>
      <c r="F45" s="11" t="s">
        <v>293</v>
      </c>
      <c r="G45" s="10">
        <v>115</v>
      </c>
      <c r="H45" s="10">
        <v>2</v>
      </c>
      <c r="I45" s="10">
        <v>2</v>
      </c>
      <c r="J45" s="10">
        <v>2</v>
      </c>
      <c r="K45" s="10">
        <v>25</v>
      </c>
      <c r="L45" s="10">
        <f ca="1">ROW(K45)-(ROW(F28)+MATCH(F45,OFFSET(F28,1,0,C79,1),0))+1</f>
        <v>4</v>
      </c>
      <c r="M45" s="10">
        <f>IF(D45="M",IF(C81&lt;&gt;"",IF(L45&lt;=C81,K45,0),IF(L45&gt;0,K45,0)),IF(C82&lt;&gt;"",IF(L45&lt;=C82,K45,0),IF(L45&gt;0,K45,0)))</f>
        <v>25</v>
      </c>
    </row>
    <row r="46" spans="1:13" ht="12.75" customHeight="1">
      <c r="A46" s="13" t="s">
        <v>111</v>
      </c>
      <c r="B46" s="12" t="s">
        <v>157</v>
      </c>
      <c r="C46" s="12" t="s">
        <v>156</v>
      </c>
      <c r="D46" s="11" t="s">
        <v>286</v>
      </c>
      <c r="E46" s="21">
        <v>60.7</v>
      </c>
      <c r="F46" s="11" t="s">
        <v>293</v>
      </c>
      <c r="G46" s="10">
        <v>66</v>
      </c>
      <c r="H46" s="10">
        <v>3</v>
      </c>
      <c r="I46" s="10">
        <v>2</v>
      </c>
      <c r="J46" s="10">
        <v>2</v>
      </c>
      <c r="K46" s="10">
        <v>25</v>
      </c>
      <c r="L46" s="10">
        <f ca="1">ROW(K46)-(ROW(F28)+MATCH(F46,OFFSET(F28,1,0,C79,1),0))+1</f>
        <v>5</v>
      </c>
      <c r="M46" s="10">
        <f>IF(D46="M",IF(C81&lt;&gt;"",IF(L46&lt;=C81,K46,0),IF(L46&gt;0,K46,0)),IF(C82&lt;&gt;"",IF(L46&lt;=C82,K46,0),IF(L46&gt;0,K46,0)))</f>
        <v>25</v>
      </c>
    </row>
    <row r="47" spans="1:13" ht="12.75" customHeight="1">
      <c r="A47" s="13" t="s">
        <v>111</v>
      </c>
      <c r="B47" s="12" t="s">
        <v>260</v>
      </c>
      <c r="C47" s="12" t="s">
        <v>259</v>
      </c>
      <c r="D47" s="11" t="s">
        <v>286</v>
      </c>
      <c r="E47" s="21">
        <v>92.9</v>
      </c>
      <c r="F47" s="11" t="s">
        <v>293</v>
      </c>
      <c r="G47" s="10">
        <v>64</v>
      </c>
      <c r="H47" s="10">
        <v>3</v>
      </c>
      <c r="I47" s="10">
        <v>3</v>
      </c>
      <c r="J47" s="10">
        <v>3</v>
      </c>
      <c r="K47" s="10">
        <v>23</v>
      </c>
      <c r="L47" s="10">
        <f ca="1">ROW(K47)-(ROW(F28)+MATCH(F47,OFFSET(F28,1,0,C79,1),0))+1</f>
        <v>6</v>
      </c>
      <c r="M47" s="10">
        <f>IF(D47="M",IF(C81&lt;&gt;"",IF(L47&lt;=C81,K47,0),IF(L47&gt;0,K47,0)),IF(C82&lt;&gt;"",IF(L47&lt;=C82,K47,0),IF(L47&gt;0,K47,0)))</f>
        <v>23</v>
      </c>
    </row>
    <row r="48" spans="1:13" ht="12.75" customHeight="1">
      <c r="A48" s="13" t="s">
        <v>111</v>
      </c>
      <c r="B48" s="12" t="s">
        <v>192</v>
      </c>
      <c r="C48" s="12" t="s">
        <v>191</v>
      </c>
      <c r="D48" s="11" t="s">
        <v>286</v>
      </c>
      <c r="E48" s="21">
        <v>73.2</v>
      </c>
      <c r="F48" s="11" t="s">
        <v>293</v>
      </c>
      <c r="G48" s="10">
        <v>99</v>
      </c>
      <c r="H48" s="10">
        <v>3</v>
      </c>
      <c r="I48" s="10">
        <v>3</v>
      </c>
      <c r="J48" s="10">
        <v>3</v>
      </c>
      <c r="K48" s="10">
        <v>23</v>
      </c>
      <c r="L48" s="10">
        <f ca="1">ROW(K48)-(ROW(F28)+MATCH(F48,OFFSET(F28,1,0,C79,1),0))+1</f>
        <v>7</v>
      </c>
      <c r="M48" s="10">
        <f>IF(D48="M",IF(C81&lt;&gt;"",IF(L48&lt;=C81,K48,0),IF(L48&gt;0,K48,0)),IF(C82&lt;&gt;"",IF(L48&lt;=C82,K48,0),IF(L48&gt;0,K48,0)))</f>
        <v>23</v>
      </c>
    </row>
    <row r="49" spans="1:13" ht="12.75" customHeight="1">
      <c r="A49" s="13" t="s">
        <v>111</v>
      </c>
      <c r="B49" s="12" t="s">
        <v>164</v>
      </c>
      <c r="C49" s="12" t="s">
        <v>163</v>
      </c>
      <c r="D49" s="11" t="s">
        <v>286</v>
      </c>
      <c r="E49" s="21">
        <v>61.8</v>
      </c>
      <c r="F49" s="11" t="s">
        <v>293</v>
      </c>
      <c r="G49" s="10">
        <v>56</v>
      </c>
      <c r="H49" s="10">
        <v>4</v>
      </c>
      <c r="I49" s="10">
        <v>4</v>
      </c>
      <c r="J49" s="10">
        <v>4</v>
      </c>
      <c r="K49" s="10">
        <v>22</v>
      </c>
      <c r="L49" s="10">
        <f ca="1">ROW(K49)-(ROW(F28)+MATCH(F49,OFFSET(F28,1,0,C79,1),0))+1</f>
        <v>8</v>
      </c>
      <c r="M49" s="10">
        <f>IF(D49="M",IF(C81&lt;&gt;"",IF(L49&lt;=C81,K49,0),IF(L49&gt;0,K49,0)),IF(C82&lt;&gt;"",IF(L49&lt;=C82,K49,0),IF(L49&gt;0,K49,0)))</f>
        <v>22</v>
      </c>
    </row>
    <row r="50" spans="1:13" ht="12.75" customHeight="1">
      <c r="A50" s="13" t="s">
        <v>111</v>
      </c>
      <c r="B50" s="12" t="s">
        <v>194</v>
      </c>
      <c r="C50" s="12" t="s">
        <v>193</v>
      </c>
      <c r="D50" s="11" t="s">
        <v>286</v>
      </c>
      <c r="E50" s="21">
        <v>75</v>
      </c>
      <c r="F50" s="11" t="s">
        <v>293</v>
      </c>
      <c r="G50" s="10">
        <v>85</v>
      </c>
      <c r="H50" s="10">
        <v>4</v>
      </c>
      <c r="I50" s="10">
        <v>4</v>
      </c>
      <c r="J50" s="10">
        <v>4</v>
      </c>
      <c r="K50" s="10">
        <v>22</v>
      </c>
      <c r="L50" s="10">
        <f ca="1">ROW(K50)-(ROW(F28)+MATCH(F50,OFFSET(F28,1,0,C79,1),0))+1</f>
        <v>9</v>
      </c>
      <c r="M50" s="10">
        <f>IF(D50="M",IF(C81&lt;&gt;"",IF(L50&lt;=C81,K50,0),IF(L50&gt;0,K50,0)),IF(C82&lt;&gt;"",IF(L50&lt;=C82,K50,0),IF(L50&gt;0,K50,0)))</f>
        <v>22</v>
      </c>
    </row>
    <row r="51" spans="1:13" ht="12.75" customHeight="1">
      <c r="A51" s="13" t="s">
        <v>111</v>
      </c>
      <c r="B51" s="12" t="s">
        <v>234</v>
      </c>
      <c r="C51" s="12" t="s">
        <v>233</v>
      </c>
      <c r="D51" s="11" t="s">
        <v>286</v>
      </c>
      <c r="E51" s="21">
        <v>52</v>
      </c>
      <c r="F51" s="11" t="s">
        <v>293</v>
      </c>
      <c r="G51" s="10">
        <v>76</v>
      </c>
      <c r="H51" s="10">
        <v>5</v>
      </c>
      <c r="I51" s="10">
        <v>5</v>
      </c>
      <c r="J51" s="10">
        <v>5</v>
      </c>
      <c r="K51" s="10">
        <v>21</v>
      </c>
      <c r="L51" s="10">
        <f ca="1">ROW(K51)-(ROW(F28)+MATCH(F51,OFFSET(F28,1,0,C79,1),0))+1</f>
        <v>10</v>
      </c>
      <c r="M51" s="10">
        <f>IF(D51="M",IF(C81&lt;&gt;"",IF(L51&lt;=C81,K51,0),IF(L51&gt;0,K51,0)),IF(C82&lt;&gt;"",IF(L51&lt;=C82,K51,0),IF(L51&gt;0,K51,0)))</f>
        <v>21</v>
      </c>
    </row>
    <row r="52" spans="1:13" ht="12.75" customHeight="1">
      <c r="A52" s="13" t="s">
        <v>111</v>
      </c>
      <c r="B52" s="12" t="s">
        <v>236</v>
      </c>
      <c r="C52" s="12" t="s">
        <v>235</v>
      </c>
      <c r="D52" s="11" t="s">
        <v>286</v>
      </c>
      <c r="E52" s="21">
        <v>49.1</v>
      </c>
      <c r="F52" s="11" t="s">
        <v>293</v>
      </c>
      <c r="G52" s="10">
        <v>54</v>
      </c>
      <c r="H52" s="10">
        <v>6</v>
      </c>
      <c r="I52" s="10">
        <v>6</v>
      </c>
      <c r="J52" s="10">
        <v>6</v>
      </c>
      <c r="K52" s="10">
        <v>20</v>
      </c>
      <c r="L52" s="10">
        <f ca="1">ROW(K52)-(ROW(F28)+MATCH(F52,OFFSET(F28,1,0,C79,1),0))+1</f>
        <v>11</v>
      </c>
      <c r="M52" s="10">
        <f>IF(D52="M",IF(C81&lt;&gt;"",IF(L52&lt;=C81,K52,0),IF(L52&gt;0,K52,0)),IF(C82&lt;&gt;"",IF(L52&lt;=C82,K52,0),IF(L52&gt;0,K52,0)))</f>
        <v>0</v>
      </c>
    </row>
    <row r="53" spans="1:13" ht="12.75" customHeight="1">
      <c r="A53" s="13" t="s">
        <v>111</v>
      </c>
      <c r="B53" s="12" t="s">
        <v>238</v>
      </c>
      <c r="C53" s="12" t="s">
        <v>237</v>
      </c>
      <c r="D53" s="11" t="s">
        <v>286</v>
      </c>
      <c r="E53" s="21">
        <v>51.7</v>
      </c>
      <c r="F53" s="11" t="s">
        <v>293</v>
      </c>
      <c r="G53" s="10">
        <v>46</v>
      </c>
      <c r="H53" s="10">
        <v>7</v>
      </c>
      <c r="I53" s="10">
        <v>7</v>
      </c>
      <c r="J53" s="10">
        <v>7</v>
      </c>
      <c r="K53" s="10">
        <v>19</v>
      </c>
      <c r="L53" s="10">
        <f ca="1">ROW(K53)-(ROW(F28)+MATCH(F53,OFFSET(F28,1,0,C79,1),0))+1</f>
        <v>12</v>
      </c>
      <c r="M53" s="10">
        <f>IF(D53="M",IF(C81&lt;&gt;"",IF(L53&lt;=C81,K53,0),IF(L53&gt;0,K53,0)),IF(C82&lt;&gt;"",IF(L53&lt;=C82,K53,0),IF(L53&gt;0,K53,0)))</f>
        <v>0</v>
      </c>
    </row>
    <row r="54" spans="1:13" ht="12.75" customHeight="1">
      <c r="A54" s="13" t="s">
        <v>111</v>
      </c>
      <c r="B54" s="12" t="s">
        <v>183</v>
      </c>
      <c r="C54" s="12" t="s">
        <v>182</v>
      </c>
      <c r="D54" s="11" t="s">
        <v>286</v>
      </c>
      <c r="E54" s="21">
        <v>67.5</v>
      </c>
      <c r="F54" s="11" t="s">
        <v>293</v>
      </c>
      <c r="G54" s="10">
        <v>73</v>
      </c>
      <c r="H54" s="10">
        <v>7</v>
      </c>
      <c r="I54" s="10">
        <v>7</v>
      </c>
      <c r="J54" s="10">
        <v>7</v>
      </c>
      <c r="K54" s="10">
        <v>19</v>
      </c>
      <c r="L54" s="10">
        <f ca="1">ROW(K54)-(ROW(F28)+MATCH(F54,OFFSET(F28,1,0,C79,1),0))+1</f>
        <v>13</v>
      </c>
      <c r="M54" s="10">
        <f>IF(D54="M",IF(C81&lt;&gt;"",IF(L54&lt;=C81,K54,0),IF(L54&gt;0,K54,0)),IF(C82&lt;&gt;"",IF(L54&lt;=C82,K54,0),IF(L54&gt;0,K54,0)))</f>
        <v>0</v>
      </c>
    </row>
    <row r="55" spans="1:13" ht="12.75" customHeight="1">
      <c r="A55" s="13" t="s">
        <v>133</v>
      </c>
      <c r="B55" s="12" t="s">
        <v>131</v>
      </c>
      <c r="C55" s="12" t="s">
        <v>130</v>
      </c>
      <c r="D55" s="11" t="s">
        <v>286</v>
      </c>
      <c r="E55" s="21">
        <v>48.4</v>
      </c>
      <c r="F55" s="11" t="s">
        <v>294</v>
      </c>
      <c r="G55" s="10">
        <v>133</v>
      </c>
      <c r="H55" s="10">
        <v>1</v>
      </c>
      <c r="I55" s="10">
        <v>1</v>
      </c>
      <c r="J55" s="10">
        <v>1</v>
      </c>
      <c r="K55" s="10">
        <v>28</v>
      </c>
      <c r="L55" s="10">
        <f ca="1">ROW(K55)-(ROW(F28)+MATCH(F55,OFFSET(F28,1,0,C79,1),0))+1</f>
        <v>1</v>
      </c>
      <c r="M55" s="10">
        <f>IF(D55="M",IF(C81&lt;&gt;"",IF(L55&lt;=C81,K55,0),IF(L55&gt;0,K55,0)),IF(C82&lt;&gt;"",IF(L55&lt;=C82,K55,0),IF(L55&gt;0,K55,0)))</f>
        <v>28</v>
      </c>
    </row>
    <row r="56" spans="1:13" ht="12.75" customHeight="1">
      <c r="A56" s="13" t="s">
        <v>129</v>
      </c>
      <c r="B56" s="12" t="s">
        <v>128</v>
      </c>
      <c r="C56" s="12" t="s">
        <v>127</v>
      </c>
      <c r="D56" s="11" t="s">
        <v>286</v>
      </c>
      <c r="E56" s="21">
        <v>24.4</v>
      </c>
      <c r="F56" s="11" t="s">
        <v>295</v>
      </c>
      <c r="G56" s="10">
        <v>37</v>
      </c>
      <c r="H56" s="10">
        <v>2</v>
      </c>
      <c r="I56" s="10">
        <v>1</v>
      </c>
      <c r="J56" s="10">
        <v>2</v>
      </c>
      <c r="K56" s="10">
        <v>25</v>
      </c>
      <c r="L56" s="10">
        <f ca="1">ROW(K56)-(ROW(F28)+MATCH(F56,OFFSET(F28,1,0,C79,1),0))+1</f>
        <v>1</v>
      </c>
      <c r="M56" s="10">
        <f>IF(D56="M",IF(C81&lt;&gt;"",IF(L56&lt;=C81,K56,0),IF(L56&gt;0,K56,0)),IF(C82&lt;&gt;"",IF(L56&lt;=C82,K56,0),IF(L56&gt;0,K56,0)))</f>
        <v>25</v>
      </c>
    </row>
    <row r="57" spans="1:13" ht="12.75" customHeight="1">
      <c r="A57" s="13" t="s">
        <v>129</v>
      </c>
      <c r="B57" s="12" t="s">
        <v>230</v>
      </c>
      <c r="C57" s="12" t="s">
        <v>127</v>
      </c>
      <c r="D57" s="11" t="s">
        <v>286</v>
      </c>
      <c r="E57" s="21">
        <v>52.5</v>
      </c>
      <c r="F57" s="11" t="s">
        <v>295</v>
      </c>
      <c r="G57" s="10">
        <v>95</v>
      </c>
      <c r="H57" s="10">
        <v>3</v>
      </c>
      <c r="I57" s="10">
        <v>3</v>
      </c>
      <c r="J57" s="10">
        <v>3</v>
      </c>
      <c r="K57" s="10">
        <v>23</v>
      </c>
      <c r="L57" s="10">
        <f ca="1">ROW(K57)-(ROW(F28)+MATCH(F57,OFFSET(F28,1,0,C79,1),0))+1</f>
        <v>2</v>
      </c>
      <c r="M57" s="10">
        <f>IF(D57="M",IF(C81&lt;&gt;"",IF(L57&lt;=C81,K57,0),IF(L57&gt;0,K57,0)),IF(C82&lt;&gt;"",IF(L57&lt;=C82,K57,0),IF(L57&gt;0,K57,0)))</f>
        <v>23</v>
      </c>
    </row>
    <row r="58" spans="1:13" ht="12.75" customHeight="1">
      <c r="A58" s="13" t="s">
        <v>87</v>
      </c>
      <c r="B58" s="12" t="s">
        <v>200</v>
      </c>
      <c r="C58" s="12" t="s">
        <v>199</v>
      </c>
      <c r="D58" s="11" t="s">
        <v>286</v>
      </c>
      <c r="E58" s="21">
        <v>80.8</v>
      </c>
      <c r="F58" s="11" t="s">
        <v>296</v>
      </c>
      <c r="G58" s="10">
        <v>96</v>
      </c>
      <c r="H58" s="10">
        <v>3</v>
      </c>
      <c r="I58" s="10">
        <v>2</v>
      </c>
      <c r="J58" s="10">
        <v>2</v>
      </c>
      <c r="K58" s="10">
        <v>25</v>
      </c>
      <c r="L58" s="10">
        <f ca="1">ROW(K58)-(ROW(F28)+MATCH(F58,OFFSET(F28,1,0,C79,1),0))+1</f>
        <v>1</v>
      </c>
      <c r="M58" s="10">
        <f>IF(D58="M",IF(C81&lt;&gt;"",IF(L58&lt;=C81,K58,0),IF(L58&gt;0,K58,0)),IF(C82&lt;&gt;"",IF(L58&lt;=C82,K58,0),IF(L58&gt;0,K58,0)))</f>
        <v>25</v>
      </c>
    </row>
    <row r="59" spans="1:13" ht="12.75" customHeight="1">
      <c r="A59" s="13" t="s">
        <v>150</v>
      </c>
      <c r="B59" s="12" t="s">
        <v>149</v>
      </c>
      <c r="C59" s="12" t="s">
        <v>148</v>
      </c>
      <c r="D59" s="11" t="s">
        <v>286</v>
      </c>
      <c r="E59" s="21">
        <v>57.25</v>
      </c>
      <c r="F59" s="11" t="s">
        <v>297</v>
      </c>
      <c r="G59" s="10">
        <v>0</v>
      </c>
      <c r="H59" s="10">
        <v>0</v>
      </c>
      <c r="I59" s="10">
        <v>1</v>
      </c>
      <c r="J59" s="10">
        <v>0</v>
      </c>
      <c r="K59" s="10">
        <v>0</v>
      </c>
      <c r="L59" s="10">
        <f ca="1">ROW(K59)-(ROW(F28)+MATCH(F59,OFFSET(F28,1,0,C79,1),0))+1</f>
        <v>2</v>
      </c>
      <c r="M59" s="10">
        <f>IF(D59="M",IF(C81&lt;&gt;"",IF(L59&lt;=C81,K59,0),IF(L59&gt;0,K59,0)),IF(C82&lt;&gt;"",IF(L59&lt;=C82,K59,0),IF(L59&gt;0,K59,0)))</f>
        <v>0</v>
      </c>
    </row>
    <row r="60" spans="1:13" ht="12.75" customHeight="1">
      <c r="A60" s="13" t="s">
        <v>147</v>
      </c>
      <c r="B60" s="12" t="s">
        <v>207</v>
      </c>
      <c r="C60" s="12" t="s">
        <v>206</v>
      </c>
      <c r="D60" s="11" t="s">
        <v>286</v>
      </c>
      <c r="E60" s="21">
        <v>83.2</v>
      </c>
      <c r="F60" s="11" t="s">
        <v>298</v>
      </c>
      <c r="G60" s="10">
        <v>103</v>
      </c>
      <c r="H60" s="10">
        <v>1</v>
      </c>
      <c r="I60" s="10">
        <v>1</v>
      </c>
      <c r="J60" s="10">
        <v>1</v>
      </c>
      <c r="K60" s="10">
        <v>28</v>
      </c>
      <c r="L60" s="10">
        <f ca="1">ROW(K60)-(ROW(F28)+MATCH(F60,OFFSET(F28,1,0,C79,1),0))+1</f>
        <v>1</v>
      </c>
      <c r="M60" s="10">
        <f>IF(D60="M",IF(C81&lt;&gt;"",IF(L60&lt;=C81,K60,0),IF(L60&gt;0,K60,0)),IF(C82&lt;&gt;"",IF(L60&lt;=C82,K60,0),IF(L60&gt;0,K60,0)))</f>
        <v>28</v>
      </c>
    </row>
    <row r="61" spans="1:13" ht="12.75" customHeight="1">
      <c r="A61" s="13" t="s">
        <v>147</v>
      </c>
      <c r="B61" s="12" t="s">
        <v>145</v>
      </c>
      <c r="C61" s="12" t="s">
        <v>144</v>
      </c>
      <c r="D61" s="11" t="s">
        <v>286</v>
      </c>
      <c r="E61" s="21">
        <v>56.7</v>
      </c>
      <c r="F61" s="11" t="s">
        <v>298</v>
      </c>
      <c r="G61" s="10">
        <v>32</v>
      </c>
      <c r="H61" s="10">
        <v>1</v>
      </c>
      <c r="I61" s="10">
        <v>2</v>
      </c>
      <c r="J61" s="10">
        <v>1</v>
      </c>
      <c r="K61" s="10">
        <v>28</v>
      </c>
      <c r="L61" s="10">
        <f ca="1">ROW(K61)-(ROW(F28)+MATCH(F61,OFFSET(F28,1,0,C79,1),0))+1</f>
        <v>2</v>
      </c>
      <c r="M61" s="10">
        <f>IF(D61="M",IF(C81&lt;&gt;"",IF(L61&lt;=C81,K61,0),IF(L61&gt;0,K61,0)),IF(C82&lt;&gt;"",IF(L61&lt;=C82,K61,0),IF(L61&gt;0,K61,0)))</f>
        <v>28</v>
      </c>
    </row>
    <row r="62" spans="1:13" ht="12.75" customHeight="1">
      <c r="A62" s="13" t="s">
        <v>147</v>
      </c>
      <c r="B62" s="12" t="s">
        <v>219</v>
      </c>
      <c r="C62" s="12" t="s">
        <v>218</v>
      </c>
      <c r="D62" s="11" t="s">
        <v>286</v>
      </c>
      <c r="E62" s="21">
        <v>95.3</v>
      </c>
      <c r="F62" s="11" t="s">
        <v>298</v>
      </c>
      <c r="G62" s="10">
        <v>83</v>
      </c>
      <c r="H62" s="10">
        <v>4</v>
      </c>
      <c r="I62" s="10">
        <v>4</v>
      </c>
      <c r="J62" s="10">
        <v>4</v>
      </c>
      <c r="K62" s="10">
        <v>22</v>
      </c>
      <c r="L62" s="10">
        <f ca="1">ROW(K62)-(ROW(F28)+MATCH(F62,OFFSET(F28,1,0,C79,1),0))+1</f>
        <v>3</v>
      </c>
      <c r="M62" s="10">
        <f>IF(D62="M",IF(C81&lt;&gt;"",IF(L62&lt;=C81,K62,0),IF(L62&gt;0,K62,0)),IF(C82&lt;&gt;"",IF(L62&lt;=C82,K62,0),IF(L62&gt;0,K62,0)))</f>
        <v>22</v>
      </c>
    </row>
    <row r="63" spans="1:13" ht="12.75" customHeight="1">
      <c r="A63" s="13" t="s">
        <v>67</v>
      </c>
      <c r="B63" s="12" t="s">
        <v>223</v>
      </c>
      <c r="C63" s="12" t="s">
        <v>78</v>
      </c>
      <c r="D63" s="11" t="s">
        <v>286</v>
      </c>
      <c r="E63" s="21">
        <v>46.85</v>
      </c>
      <c r="F63" s="11" t="s">
        <v>299</v>
      </c>
      <c r="G63" s="10">
        <v>84</v>
      </c>
      <c r="H63" s="10">
        <v>1</v>
      </c>
      <c r="I63" s="10">
        <v>1</v>
      </c>
      <c r="J63" s="10">
        <v>1</v>
      </c>
      <c r="K63" s="10">
        <v>28</v>
      </c>
      <c r="L63" s="10">
        <f ca="1">ROW(K63)-(ROW(F28)+MATCH(F63,OFFSET(F28,1,0,C79,1),0))+1</f>
        <v>1</v>
      </c>
      <c r="M63" s="10">
        <f>IF(D63="M",IF(C81&lt;&gt;"",IF(L63&lt;=C81,K63,0),IF(L63&gt;0,K63,0)),IF(C82&lt;&gt;"",IF(L63&lt;=C82,K63,0),IF(L63&gt;0,K63,0)))</f>
        <v>28</v>
      </c>
    </row>
    <row r="64" spans="1:13" ht="12.75" customHeight="1">
      <c r="A64" s="13" t="s">
        <v>67</v>
      </c>
      <c r="B64" s="12" t="s">
        <v>225</v>
      </c>
      <c r="C64" s="12" t="s">
        <v>113</v>
      </c>
      <c r="D64" s="11" t="s">
        <v>286</v>
      </c>
      <c r="E64" s="21">
        <v>54.9</v>
      </c>
      <c r="F64" s="11" t="s">
        <v>299</v>
      </c>
      <c r="G64" s="10">
        <v>122</v>
      </c>
      <c r="H64" s="10">
        <v>1</v>
      </c>
      <c r="I64" s="10">
        <v>1</v>
      </c>
      <c r="J64" s="10">
        <v>1</v>
      </c>
      <c r="K64" s="10">
        <v>28</v>
      </c>
      <c r="L64" s="10">
        <f ca="1">ROW(K64)-(ROW(F28)+MATCH(F64,OFFSET(F28,1,0,C79,1),0))+1</f>
        <v>2</v>
      </c>
      <c r="M64" s="10">
        <f>IF(D64="M",IF(C81&lt;&gt;"",IF(L64&lt;=C81,K64,0),IF(L64&gt;0,K64,0)),IF(C82&lt;&gt;"",IF(L64&lt;=C82,K64,0),IF(L64&gt;0,K64,0)))</f>
        <v>28</v>
      </c>
    </row>
    <row r="65" spans="1:13" ht="12.75" customHeight="1">
      <c r="A65" s="13" t="s">
        <v>67</v>
      </c>
      <c r="B65" s="12" t="s">
        <v>186</v>
      </c>
      <c r="C65" s="12" t="s">
        <v>185</v>
      </c>
      <c r="D65" s="11" t="s">
        <v>286</v>
      </c>
      <c r="E65" s="21">
        <v>73.9</v>
      </c>
      <c r="F65" s="11" t="s">
        <v>299</v>
      </c>
      <c r="G65" s="10">
        <v>109</v>
      </c>
      <c r="H65" s="10">
        <v>1</v>
      </c>
      <c r="I65" s="10">
        <v>1</v>
      </c>
      <c r="J65" s="10">
        <v>1</v>
      </c>
      <c r="K65" s="10">
        <v>28</v>
      </c>
      <c r="L65" s="10">
        <f ca="1">ROW(K65)-(ROW(F28)+MATCH(F65,OFFSET(F28,1,0,C79,1),0))+1</f>
        <v>3</v>
      </c>
      <c r="M65" s="10">
        <f>IF(D65="M",IF(C81&lt;&gt;"",IF(L65&lt;=C81,K65,0),IF(L65&gt;0,K65,0)),IF(C82&lt;&gt;"",IF(L65&lt;=C82,K65,0),IF(L65&gt;0,K65,0)))</f>
        <v>28</v>
      </c>
    </row>
    <row r="66" spans="1:13" ht="12.75" customHeight="1">
      <c r="A66" s="13" t="s">
        <v>67</v>
      </c>
      <c r="B66" s="12" t="s">
        <v>213</v>
      </c>
      <c r="C66" s="12" t="s">
        <v>212</v>
      </c>
      <c r="D66" s="11" t="s">
        <v>286</v>
      </c>
      <c r="E66" s="21">
        <v>124.3</v>
      </c>
      <c r="F66" s="11" t="s">
        <v>299</v>
      </c>
      <c r="G66" s="10">
        <v>130</v>
      </c>
      <c r="H66" s="10">
        <v>1</v>
      </c>
      <c r="I66" s="10">
        <v>1</v>
      </c>
      <c r="J66" s="10">
        <v>1</v>
      </c>
      <c r="K66" s="10">
        <v>28</v>
      </c>
      <c r="L66" s="10">
        <f ca="1">ROW(K66)-(ROW(F28)+MATCH(F66,OFFSET(F28,1,0,C79,1),0))+1</f>
        <v>4</v>
      </c>
      <c r="M66" s="10">
        <f>IF(D66="M",IF(C81&lt;&gt;"",IF(L66&lt;=C81,K66,0),IF(L66&gt;0,K66,0)),IF(C82&lt;&gt;"",IF(L66&lt;=C82,K66,0),IF(L66&gt;0,K66,0)))</f>
        <v>28</v>
      </c>
    </row>
    <row r="67" spans="1:13" ht="12.75" customHeight="1">
      <c r="A67" s="13" t="s">
        <v>67</v>
      </c>
      <c r="B67" s="12" t="s">
        <v>140</v>
      </c>
      <c r="C67" s="12" t="s">
        <v>78</v>
      </c>
      <c r="D67" s="11" t="s">
        <v>286</v>
      </c>
      <c r="E67" s="21">
        <v>51.05</v>
      </c>
      <c r="F67" s="11" t="s">
        <v>299</v>
      </c>
      <c r="G67" s="10">
        <v>141</v>
      </c>
      <c r="H67" s="10">
        <v>2</v>
      </c>
      <c r="I67" s="10">
        <v>2</v>
      </c>
      <c r="J67" s="10">
        <v>2</v>
      </c>
      <c r="K67" s="10">
        <v>25</v>
      </c>
      <c r="L67" s="10">
        <f ca="1">ROW(K67)-(ROW(F28)+MATCH(F67,OFFSET(F28,1,0,C79,1),0))+1</f>
        <v>5</v>
      </c>
      <c r="M67" s="10">
        <f>IF(D67="M",IF(C81&lt;&gt;"",IF(L67&lt;=C81,K67,0),IF(L67&gt;0,K67,0)),IF(C82&lt;&gt;"",IF(L67&lt;=C82,K67,0),IF(L67&gt;0,K67,0)))</f>
        <v>25</v>
      </c>
    </row>
    <row r="68" spans="1:13" ht="12.75" customHeight="1">
      <c r="A68" s="13" t="s">
        <v>67</v>
      </c>
      <c r="B68" s="12" t="s">
        <v>190</v>
      </c>
      <c r="C68" s="12" t="s">
        <v>189</v>
      </c>
      <c r="D68" s="11" t="s">
        <v>286</v>
      </c>
      <c r="E68" s="21">
        <v>74.6</v>
      </c>
      <c r="F68" s="11" t="s">
        <v>299</v>
      </c>
      <c r="G68" s="10">
        <v>105</v>
      </c>
      <c r="H68" s="10">
        <v>2</v>
      </c>
      <c r="I68" s="10">
        <v>2</v>
      </c>
      <c r="J68" s="10">
        <v>2</v>
      </c>
      <c r="K68" s="10">
        <v>25</v>
      </c>
      <c r="L68" s="10">
        <f ca="1">ROW(K68)-(ROW(F28)+MATCH(F68,OFFSET(F28,1,0,C79,1),0))+1</f>
        <v>6</v>
      </c>
      <c r="M68" s="10">
        <f>IF(D68="M",IF(C81&lt;&gt;"",IF(L68&lt;=C81,K68,0),IF(L68&gt;0,K68,0)),IF(C82&lt;&gt;"",IF(L68&lt;=C82,K68,0),IF(L68&gt;0,K68,0)))</f>
        <v>25</v>
      </c>
    </row>
    <row r="69" spans="1:13" ht="12.75" customHeight="1">
      <c r="A69" s="13" t="s">
        <v>67</v>
      </c>
      <c r="B69" s="12" t="s">
        <v>211</v>
      </c>
      <c r="C69" s="12" t="s">
        <v>210</v>
      </c>
      <c r="D69" s="11" t="s">
        <v>286</v>
      </c>
      <c r="E69" s="21">
        <v>83.5</v>
      </c>
      <c r="F69" s="11" t="s">
        <v>299</v>
      </c>
      <c r="G69" s="10">
        <v>100</v>
      </c>
      <c r="H69" s="10">
        <v>2</v>
      </c>
      <c r="I69" s="10">
        <v>2</v>
      </c>
      <c r="J69" s="10">
        <v>2</v>
      </c>
      <c r="K69" s="10">
        <v>25</v>
      </c>
      <c r="L69" s="10">
        <f ca="1">ROW(K69)-(ROW(F28)+MATCH(F69,OFFSET(F28,1,0,C79,1),0))+1</f>
        <v>7</v>
      </c>
      <c r="M69" s="10">
        <f>IF(D69="M",IF(C81&lt;&gt;"",IF(L69&lt;=C81,K69,0),IF(L69&gt;0,K69,0)),IF(C82&lt;&gt;"",IF(L69&lt;=C82,K69,0),IF(L69&gt;0,K69,0)))</f>
        <v>25</v>
      </c>
    </row>
    <row r="70" spans="1:13" ht="12.75" customHeight="1">
      <c r="A70" s="13" t="s">
        <v>67</v>
      </c>
      <c r="B70" s="12" t="s">
        <v>202</v>
      </c>
      <c r="C70" s="12" t="s">
        <v>201</v>
      </c>
      <c r="D70" s="11" t="s">
        <v>286</v>
      </c>
      <c r="E70" s="21">
        <v>81</v>
      </c>
      <c r="F70" s="11" t="s">
        <v>299</v>
      </c>
      <c r="G70" s="10">
        <v>82</v>
      </c>
      <c r="H70" s="10">
        <v>4</v>
      </c>
      <c r="I70" s="10">
        <v>3</v>
      </c>
      <c r="J70" s="10">
        <v>3</v>
      </c>
      <c r="K70" s="10">
        <v>23</v>
      </c>
      <c r="L70" s="10">
        <f ca="1">ROW(K70)-(ROW(F28)+MATCH(F70,OFFSET(F28,1,0,C79,1),0))+1</f>
        <v>8</v>
      </c>
      <c r="M70" s="10">
        <f>IF(D70="M",IF(C81&lt;&gt;"",IF(L70&lt;=C81,K70,0),IF(L70&gt;0,K70,0)),IF(C82&lt;&gt;"",IF(L70&lt;=C82,K70,0),IF(L70&gt;0,K70,0)))</f>
        <v>23</v>
      </c>
    </row>
    <row r="71" spans="1:13" ht="12.75" customHeight="1">
      <c r="A71" s="13" t="s">
        <v>67</v>
      </c>
      <c r="B71" s="12" t="s">
        <v>204</v>
      </c>
      <c r="C71" s="12" t="s">
        <v>203</v>
      </c>
      <c r="D71" s="11" t="s">
        <v>286</v>
      </c>
      <c r="E71" s="21">
        <v>80.4</v>
      </c>
      <c r="F71" s="11" t="s">
        <v>299</v>
      </c>
      <c r="G71" s="10">
        <v>0</v>
      </c>
      <c r="H71" s="10">
        <v>1</v>
      </c>
      <c r="I71" s="10">
        <v>0</v>
      </c>
      <c r="J71" s="10">
        <v>0</v>
      </c>
      <c r="K71" s="10">
        <v>0</v>
      </c>
      <c r="L71" s="10">
        <f ca="1">ROW(K71)-(ROW(F28)+MATCH(F71,OFFSET(F28,1,0,C79,1),0))+1</f>
        <v>9</v>
      </c>
      <c r="M71" s="10">
        <f>IF(D71="M",IF(C81&lt;&gt;"",IF(L71&lt;=C81,K71,0),IF(L71&gt;0,K71,0)),IF(C82&lt;&gt;"",IF(L71&lt;=C82,K71,0),IF(L71&gt;0,K71,0)))</f>
        <v>0</v>
      </c>
    </row>
    <row r="72" spans="1:13" ht="12.75" customHeight="1">
      <c r="A72" s="13" t="s">
        <v>161</v>
      </c>
      <c r="B72" s="12" t="s">
        <v>160</v>
      </c>
      <c r="C72" s="12" t="s">
        <v>159</v>
      </c>
      <c r="D72" s="11" t="s">
        <v>286</v>
      </c>
      <c r="E72" s="21">
        <v>62.5</v>
      </c>
      <c r="F72" s="11" t="s">
        <v>300</v>
      </c>
      <c r="G72" s="10">
        <v>64</v>
      </c>
      <c r="H72" s="10">
        <v>2</v>
      </c>
      <c r="I72" s="10">
        <v>3</v>
      </c>
      <c r="J72" s="10">
        <v>3</v>
      </c>
      <c r="K72" s="10">
        <v>23</v>
      </c>
      <c r="L72" s="10">
        <f ca="1">ROW(K72)-(ROW(F28)+MATCH(F72,OFFSET(F28,1,0,C79,1),0))+1</f>
        <v>1</v>
      </c>
      <c r="M72" s="10">
        <f>IF(D72="M",IF(C81&lt;&gt;"",IF(L72&lt;=C81,K72,0),IF(L72&gt;0,K72,0)),IF(C82&lt;&gt;"",IF(L72&lt;=C82,K72,0),IF(L72&gt;0,K72,0)))</f>
        <v>23</v>
      </c>
    </row>
    <row r="73" spans="1:13" ht="12.75" customHeight="1">
      <c r="A73" s="13" t="s">
        <v>249</v>
      </c>
      <c r="B73" s="12" t="s">
        <v>247</v>
      </c>
      <c r="C73" s="12" t="s">
        <v>246</v>
      </c>
      <c r="D73" s="11" t="s">
        <v>286</v>
      </c>
      <c r="E73" s="21">
        <v>71.75</v>
      </c>
      <c r="F73" s="11" t="s">
        <v>301</v>
      </c>
      <c r="G73" s="10">
        <v>92</v>
      </c>
      <c r="H73" s="10">
        <v>1</v>
      </c>
      <c r="I73" s="10">
        <v>1</v>
      </c>
      <c r="J73" s="10">
        <v>1</v>
      </c>
      <c r="K73" s="10">
        <v>28</v>
      </c>
      <c r="L73" s="10">
        <f ca="1">ROW(K73)-(ROW(F28)+MATCH(F73,OFFSET(F28,1,0,C79,1),0))+1</f>
        <v>11</v>
      </c>
      <c r="M73" s="10">
        <f>IF(D73="M",IF(C81&lt;&gt;"",IF(L73&lt;=C81,K73,0),IF(L73&gt;0,K73,0)),IF(C82&lt;&gt;"",IF(L73&lt;=C82,K73,0),IF(L73&gt;0,K73,0)))</f>
        <v>0</v>
      </c>
    </row>
    <row r="74" spans="1:13" ht="12.75" customHeight="1">
      <c r="A74" s="13" t="s">
        <v>249</v>
      </c>
      <c r="B74" s="12" t="s">
        <v>257</v>
      </c>
      <c r="C74" s="12" t="s">
        <v>256</v>
      </c>
      <c r="D74" s="11" t="s">
        <v>286</v>
      </c>
      <c r="E74" s="21">
        <v>86.2</v>
      </c>
      <c r="F74" s="11" t="s">
        <v>301</v>
      </c>
      <c r="G74" s="10">
        <v>77</v>
      </c>
      <c r="H74" s="10">
        <v>2</v>
      </c>
      <c r="I74" s="10">
        <v>2</v>
      </c>
      <c r="J74" s="10">
        <v>2</v>
      </c>
      <c r="K74" s="10">
        <v>25</v>
      </c>
      <c r="L74" s="10">
        <f ca="1">ROW(K74)-(ROW(F28)+MATCH(F74,OFFSET(F28,1,0,C79,1),0))+1</f>
        <v>12</v>
      </c>
      <c r="M74" s="10">
        <f>IF(D74="M",IF(C81&lt;&gt;"",IF(L74&lt;=C81,K74,0),IF(L74&gt;0,K74,0)),IF(C82&lt;&gt;"",IF(L74&lt;=C82,K74,0),IF(L74&gt;0,K74,0)))</f>
        <v>0</v>
      </c>
    </row>
    <row r="75" spans="1:13" ht="12.75" customHeight="1">
      <c r="A75" s="13" t="s">
        <v>154</v>
      </c>
      <c r="B75" s="12" t="s">
        <v>152</v>
      </c>
      <c r="C75" s="12" t="s">
        <v>151</v>
      </c>
      <c r="D75" s="11" t="s">
        <v>286</v>
      </c>
      <c r="E75" s="21">
        <v>62.55</v>
      </c>
      <c r="F75" s="11" t="s">
        <v>302</v>
      </c>
      <c r="G75" s="10">
        <v>166</v>
      </c>
      <c r="H75" s="10">
        <v>1</v>
      </c>
      <c r="I75" s="10">
        <v>1</v>
      </c>
      <c r="J75" s="10">
        <v>1</v>
      </c>
      <c r="K75" s="10">
        <v>28</v>
      </c>
      <c r="L75" s="10">
        <f ca="1">ROW(K75)-(ROW(F28)+MATCH(F75,OFFSET(F28,1,0,C79,1),0))+1</f>
        <v>1</v>
      </c>
      <c r="M75" s="10">
        <f>IF(D75="M",IF(C81&lt;&gt;"",IF(L75&lt;=C81,K75,0),IF(L75&gt;0,K75,0)),IF(C82&lt;&gt;"",IF(L75&lt;=C82,K75,0),IF(L75&gt;0,K75,0)))</f>
        <v>28</v>
      </c>
    </row>
    <row r="76" spans="1:13" ht="12.75" customHeight="1">
      <c r="A76" s="13"/>
      <c r="B76" s="12" t="s">
        <v>170</v>
      </c>
      <c r="C76" s="12" t="s">
        <v>169</v>
      </c>
      <c r="D76" s="11" t="s">
        <v>286</v>
      </c>
      <c r="E76" s="21">
        <v>67.8</v>
      </c>
      <c r="F76" s="11" t="s">
        <v>303</v>
      </c>
      <c r="G76" s="10">
        <v>142</v>
      </c>
      <c r="H76" s="10">
        <v>2</v>
      </c>
      <c r="I76" s="10">
        <v>2</v>
      </c>
      <c r="J76" s="10">
        <v>2</v>
      </c>
      <c r="K76" s="10">
        <v>25</v>
      </c>
      <c r="L76" s="10">
        <f ca="1">ROW(K76)-(ROW(F28)+MATCH(F76,OFFSET(F28,1,0,C79,1),0))+1</f>
        <v>1</v>
      </c>
      <c r="M76" s="10">
        <f>IF(D76="M",IF(C81&lt;&gt;"",IF(L76&lt;=C81,K76,0),IF(L76&gt;0,K76,0)),IF(C82&lt;&gt;"",IF(L76&lt;=C82,K76,0),IF(L76&gt;0,K76,0)))</f>
        <v>25</v>
      </c>
    </row>
    <row r="77" spans="1:13" ht="12.75" customHeight="1">
      <c r="A77" s="13"/>
      <c r="B77" s="12" t="s">
        <v>178</v>
      </c>
      <c r="C77" s="12" t="s">
        <v>177</v>
      </c>
      <c r="D77" s="11" t="s">
        <v>286</v>
      </c>
      <c r="E77" s="21">
        <v>67.15</v>
      </c>
      <c r="F77" s="11" t="s">
        <v>303</v>
      </c>
      <c r="G77" s="10">
        <v>101</v>
      </c>
      <c r="H77" s="10">
        <v>5</v>
      </c>
      <c r="I77" s="10">
        <v>5</v>
      </c>
      <c r="J77" s="10">
        <v>5</v>
      </c>
      <c r="K77" s="10">
        <v>21</v>
      </c>
      <c r="L77" s="10">
        <f ca="1">ROW(K77)-(ROW(F28)+MATCH(F77,OFFSET(F28,1,0,C79,1),0))+1</f>
        <v>2</v>
      </c>
      <c r="M77" s="10">
        <f>IF(D77="M",IF(C81&lt;&gt;"",IF(L77&lt;=C81,K77,0),IF(L77&gt;0,K77,0)),IF(C82&lt;&gt;"",IF(L77&lt;=C82,K77,0),IF(L77&gt;0,K77,0)))</f>
        <v>21</v>
      </c>
    </row>
    <row r="78" spans="1:13" ht="12.75" customHeight="1">
      <c r="A78" s="8"/>
      <c r="B78" s="9">
        <f ca="1">IF(A78&gt;0,SUMIF(OFFSET($A$29,0,0,$C$79,1),A78,OFFSET($A$29,0,9,$C$79,1)),"")</f>
      </c>
      <c r="C78" s="8">
        <f ca="1">IF(A78&gt;0,RANK(B78,OFFSET(A$4,0,0,#REF!,2)),"")</f>
      </c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3" ht="12.75" customHeight="1">
      <c r="A79" t="s">
        <v>281</v>
      </c>
      <c r="C79">
        <v>49</v>
      </c>
    </row>
    <row r="80" spans="1:3" ht="12.75" customHeight="1">
      <c r="A80" s="4" t="s">
        <v>282</v>
      </c>
      <c r="B80" s="5"/>
      <c r="C80">
        <v>21</v>
      </c>
    </row>
    <row r="81" ht="12.75" customHeight="1"/>
    <row r="82" spans="1:3" ht="12.75" customHeight="1">
      <c r="A82" t="s">
        <v>304</v>
      </c>
      <c r="C82">
        <v>10</v>
      </c>
    </row>
    <row r="83" ht="12.75" customHeight="1"/>
    <row r="84" ht="12.75" customHeight="1"/>
    <row r="85" ht="12.75" customHeight="1"/>
    <row r="86" ht="12.75" customHeight="1"/>
  </sheetData>
  <sheetProtection selectLockedCells="1" selectUnlockedCells="1"/>
  <dataValidations count="1">
    <dataValidation type="decimal" allowBlank="1" showErrorMessage="1" sqref="G6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8"/>
  <headerFooter alignWithMargins="0">
    <oddHeader>&amp;LTeam Ranking (Total)&amp;C&amp;RWomen</oddHeader>
    <oddFooter>&amp;R&amp;P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owlcms</dc:creator>
  <cp:keywords/>
  <dc:description/>
  <cp:lastModifiedBy>Microsoft Office User</cp:lastModifiedBy>
  <cp:lastPrinted>2020-08-22T01:43:40Z</cp:lastPrinted>
  <dcterms:created xsi:type="dcterms:W3CDTF">2012-07-07T14:58:52Z</dcterms:created>
  <dcterms:modified xsi:type="dcterms:W3CDTF">2021-05-31T03:32:59Z</dcterms:modified>
  <cp:category/>
  <cp:version/>
  <cp:contentType/>
  <cp:contentStatus/>
</cp:coreProperties>
</file>